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D:\Desktop\for 承緯\99.總需求表\"/>
    </mc:Choice>
  </mc:AlternateContent>
  <xr:revisionPtr revIDLastSave="0" documentId="13_ncr:1_{744CE5D2-D99D-4EAA-B11A-594CD96D7ABE}" xr6:coauthVersionLast="47" xr6:coauthVersionMax="47" xr10:uidLastSave="{00000000-0000-0000-0000-000000000000}"/>
  <bookViews>
    <workbookView xWindow="22932" yWindow="-1548" windowWidth="23256" windowHeight="12576" activeTab="5" xr2:uid="{00000000-000D-0000-FFFF-FFFF00000000}"/>
  </bookViews>
  <sheets>
    <sheet name="捐贈流程" sheetId="10" r:id="rId1"/>
    <sheet name="捐贈地址" sheetId="1" r:id="rId2"/>
    <sheet name="文具" sheetId="2" r:id="rId3"/>
    <sheet name="日用品" sheetId="3" r:id="rId4"/>
    <sheet name="3C用品" sheetId="4" r:id="rId5"/>
    <sheet name="傢俱與修繕" sheetId="5" r:id="rId6"/>
    <sheet name="運動與娛樂" sheetId="6" r:id="rId7"/>
    <sheet name="專案合作" sheetId="7" state="hidden" r:id="rId8"/>
    <sheet name="專案需求" sheetId="8" state="hidden" r:id="rId9"/>
    <sheet name="工作表2" sheetId="9" state="hidden" r:id="rId10"/>
  </sheets>
  <definedNames>
    <definedName name="_xlnm._FilterDatabase" localSheetId="4" hidden="1">'3C用品'!$A$1:$Y$33</definedName>
    <definedName name="_xlnm._FilterDatabase" localSheetId="2" hidden="1">文具!$A$1:$Y$49</definedName>
    <definedName name="_xlnm._FilterDatabase" localSheetId="3" hidden="1">日用品!$A$1:$W$42</definedName>
    <definedName name="_xlnm._FilterDatabase" localSheetId="5" hidden="1">傢俱與修繕!$A$1:$Y$25</definedName>
    <definedName name="_xlnm._FilterDatabase" localSheetId="6" hidden="1">運動與娛樂!$A$1:$Y$25</definedName>
    <definedName name="_xlnm.Print_Area" localSheetId="2">文具!$A$1:$Y$49</definedName>
    <definedName name="_xlnm.Print_Area" localSheetId="3">日用品!$A$1:$W$42</definedName>
    <definedName name="_xlnm.Print_Area" localSheetId="0">捐贈流程!$A$1:$R$145</definedName>
    <definedName name="_xlnm.Print_Titles" localSheetId="4">'3C用品'!$1:$1</definedName>
    <definedName name="_xlnm.Print_Titles" localSheetId="2">文具!$1:$1</definedName>
    <definedName name="_xlnm.Print_Titles" localSheetId="3">日用品!$1:$1</definedName>
    <definedName name="_xlnm.Print_Titles" localSheetId="5">傢俱與修繕!$1:$1</definedName>
    <definedName name="_xlnm.Print_Titles" localSheetId="6">運動與娛樂!$1:$1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" i="4" l="1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2" i="4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B4" i="7"/>
  <c r="B3" i="7"/>
  <c r="B2" i="7"/>
  <c r="Y38" i="6"/>
  <c r="B38" i="6"/>
  <c r="Y37" i="6"/>
  <c r="B37" i="6"/>
  <c r="Y36" i="6"/>
  <c r="B36" i="6"/>
  <c r="Y35" i="6"/>
  <c r="B35" i="6"/>
  <c r="Y34" i="6"/>
  <c r="B34" i="6"/>
  <c r="Y33" i="6"/>
  <c r="B33" i="6"/>
  <c r="Y32" i="6"/>
  <c r="B32" i="6"/>
  <c r="Y31" i="6"/>
  <c r="B31" i="6"/>
  <c r="Y30" i="6"/>
  <c r="B30" i="6"/>
  <c r="Y29" i="6"/>
  <c r="B29" i="6"/>
  <c r="Y28" i="6"/>
  <c r="B28" i="6"/>
  <c r="Y27" i="6"/>
  <c r="B27" i="6"/>
  <c r="Y26" i="6"/>
  <c r="B26" i="6"/>
  <c r="Y25" i="6"/>
  <c r="D25" i="6"/>
  <c r="B25" i="6"/>
  <c r="Y24" i="6"/>
  <c r="D24" i="6"/>
  <c r="B24" i="6"/>
  <c r="Y23" i="6"/>
  <c r="D23" i="6"/>
  <c r="B23" i="6"/>
  <c r="Y22" i="6"/>
  <c r="E22" i="6"/>
  <c r="D22" i="6"/>
  <c r="B22" i="6"/>
  <c r="Y21" i="6"/>
  <c r="E21" i="6"/>
  <c r="D21" i="6"/>
  <c r="B21" i="6"/>
  <c r="Y20" i="6"/>
  <c r="Y19" i="6"/>
  <c r="E19" i="6"/>
  <c r="D19" i="6"/>
  <c r="B19" i="6"/>
  <c r="Y18" i="6"/>
  <c r="E18" i="6"/>
  <c r="D18" i="6"/>
  <c r="B18" i="6"/>
  <c r="Y17" i="6"/>
  <c r="E17" i="6"/>
  <c r="D17" i="6"/>
  <c r="B17" i="6"/>
  <c r="Y16" i="6"/>
  <c r="E16" i="6"/>
  <c r="D16" i="6"/>
  <c r="B16" i="6"/>
  <c r="Y15" i="6"/>
  <c r="E15" i="6"/>
  <c r="D15" i="6"/>
  <c r="B15" i="6"/>
  <c r="Y14" i="6"/>
  <c r="E14" i="6"/>
  <c r="D14" i="6"/>
  <c r="B14" i="6"/>
  <c r="Y13" i="6"/>
  <c r="E13" i="6"/>
  <c r="D13" i="6"/>
  <c r="B13" i="6"/>
  <c r="Y12" i="6"/>
  <c r="E12" i="6"/>
  <c r="D12" i="6"/>
  <c r="B12" i="6"/>
  <c r="Y11" i="6"/>
  <c r="E11" i="6"/>
  <c r="D11" i="6"/>
  <c r="B11" i="6"/>
  <c r="Y10" i="6"/>
  <c r="E10" i="6"/>
  <c r="D10" i="6"/>
  <c r="B10" i="6"/>
  <c r="Y3" i="6"/>
  <c r="D3" i="6"/>
  <c r="B3" i="6"/>
  <c r="Y9" i="6"/>
  <c r="D9" i="6"/>
  <c r="B9" i="6"/>
  <c r="Y8" i="6"/>
  <c r="D8" i="6"/>
  <c r="B8" i="6"/>
  <c r="Y7" i="6"/>
  <c r="B7" i="6"/>
  <c r="Y6" i="6"/>
  <c r="D6" i="6"/>
  <c r="B6" i="6"/>
  <c r="Y5" i="6"/>
  <c r="D5" i="6"/>
  <c r="B5" i="6"/>
  <c r="Y4" i="6"/>
  <c r="B4" i="6"/>
  <c r="Y2" i="6"/>
  <c r="B2" i="6"/>
  <c r="Y25" i="5"/>
  <c r="Y24" i="5"/>
  <c r="Y23" i="5"/>
  <c r="Y22" i="5"/>
  <c r="Y21" i="5"/>
  <c r="B21" i="5"/>
  <c r="Y20" i="5"/>
  <c r="B20" i="5"/>
  <c r="Y19" i="5"/>
  <c r="B19" i="5"/>
  <c r="Y18" i="5"/>
  <c r="Y17" i="5"/>
  <c r="B17" i="5"/>
  <c r="Y16" i="5"/>
  <c r="B16" i="5"/>
  <c r="Y15" i="5"/>
  <c r="D15" i="5"/>
  <c r="B15" i="5"/>
  <c r="Y14" i="5"/>
  <c r="B14" i="5"/>
  <c r="Y13" i="5"/>
  <c r="B13" i="5"/>
  <c r="Y12" i="5"/>
  <c r="B12" i="5"/>
  <c r="Y11" i="5"/>
  <c r="B11" i="5"/>
  <c r="Y10" i="5"/>
  <c r="B10" i="5"/>
  <c r="Y9" i="5"/>
  <c r="B9" i="5"/>
  <c r="Y8" i="5"/>
  <c r="B8" i="5"/>
  <c r="Y7" i="5"/>
  <c r="B7" i="5"/>
  <c r="Y6" i="5"/>
  <c r="B6" i="5"/>
  <c r="Y5" i="5"/>
  <c r="B5" i="5"/>
  <c r="Y4" i="5"/>
  <c r="B4" i="5"/>
  <c r="Y3" i="5"/>
  <c r="E3" i="5"/>
  <c r="D3" i="5"/>
  <c r="B3" i="5"/>
  <c r="Y2" i="5"/>
  <c r="E2" i="5"/>
  <c r="D2" i="5"/>
  <c r="B2" i="5"/>
  <c r="B33" i="4"/>
  <c r="B32" i="4"/>
  <c r="B31" i="4"/>
  <c r="B30" i="4"/>
  <c r="B29" i="4"/>
  <c r="B28" i="4"/>
  <c r="B27" i="4"/>
  <c r="B26" i="4"/>
  <c r="D25" i="4"/>
  <c r="B25" i="4"/>
  <c r="B24" i="4"/>
  <c r="D23" i="4"/>
  <c r="B23" i="4"/>
  <c r="D22" i="4"/>
  <c r="B22" i="4"/>
  <c r="B21" i="4"/>
  <c r="B20" i="4"/>
  <c r="D19" i="4"/>
  <c r="B19" i="4"/>
  <c r="B18" i="4"/>
  <c r="B17" i="4"/>
  <c r="B16" i="4"/>
  <c r="D15" i="4"/>
  <c r="B15" i="4"/>
  <c r="D14" i="4"/>
  <c r="B14" i="4"/>
  <c r="D13" i="4"/>
  <c r="B13" i="4"/>
  <c r="D12" i="4"/>
  <c r="B12" i="4"/>
  <c r="B11" i="4"/>
  <c r="B10" i="4"/>
  <c r="D9" i="4"/>
  <c r="B9" i="4"/>
  <c r="B8" i="4"/>
  <c r="D7" i="4"/>
  <c r="B7" i="4"/>
  <c r="D6" i="4"/>
  <c r="B6" i="4"/>
  <c r="B5" i="4"/>
  <c r="D4" i="4"/>
  <c r="B4" i="4"/>
  <c r="D3" i="4"/>
  <c r="B3" i="4"/>
  <c r="B2" i="4"/>
  <c r="W42" i="3"/>
  <c r="B42" i="3"/>
  <c r="W41" i="3"/>
  <c r="B41" i="3"/>
  <c r="W25" i="3"/>
  <c r="B25" i="3"/>
  <c r="W24" i="3"/>
  <c r="B24" i="3"/>
  <c r="W40" i="3"/>
  <c r="B40" i="3"/>
  <c r="W39" i="3"/>
  <c r="B39" i="3"/>
  <c r="W23" i="3"/>
  <c r="B23" i="3"/>
  <c r="W22" i="3"/>
  <c r="B22" i="3"/>
  <c r="W38" i="3"/>
  <c r="B38" i="3"/>
  <c r="W37" i="3"/>
  <c r="E37" i="3"/>
  <c r="D37" i="3"/>
  <c r="B37" i="3"/>
  <c r="W36" i="3"/>
  <c r="D36" i="3"/>
  <c r="B36" i="3"/>
  <c r="W35" i="3"/>
  <c r="E35" i="3"/>
  <c r="D35" i="3"/>
  <c r="B35" i="3"/>
  <c r="W34" i="3"/>
  <c r="B34" i="3"/>
  <c r="W33" i="3"/>
  <c r="B33" i="3"/>
  <c r="W32" i="3"/>
  <c r="E32" i="3"/>
  <c r="D32" i="3"/>
  <c r="B32" i="3"/>
  <c r="W31" i="3"/>
  <c r="D31" i="3"/>
  <c r="B31" i="3"/>
  <c r="W21" i="3"/>
  <c r="B21" i="3"/>
  <c r="W30" i="3"/>
  <c r="E30" i="3"/>
  <c r="D30" i="3"/>
  <c r="B30" i="3"/>
  <c r="W29" i="3"/>
  <c r="B29" i="3"/>
  <c r="W28" i="3"/>
  <c r="D28" i="3"/>
  <c r="B28" i="3"/>
  <c r="W27" i="3"/>
  <c r="B27" i="3"/>
  <c r="W20" i="3"/>
  <c r="B20" i="3"/>
  <c r="W19" i="3"/>
  <c r="B19" i="3"/>
  <c r="W18" i="3"/>
  <c r="B18" i="3"/>
  <c r="W17" i="3"/>
  <c r="B17" i="3"/>
  <c r="W16" i="3"/>
  <c r="D16" i="3"/>
  <c r="B16" i="3"/>
  <c r="W15" i="3"/>
  <c r="B15" i="3"/>
  <c r="W14" i="3"/>
  <c r="E14" i="3"/>
  <c r="D14" i="3"/>
  <c r="B14" i="3"/>
  <c r="W13" i="3"/>
  <c r="B13" i="3"/>
  <c r="W12" i="3"/>
  <c r="B12" i="3"/>
  <c r="W11" i="3"/>
  <c r="D11" i="3"/>
  <c r="B11" i="3"/>
  <c r="W10" i="3"/>
  <c r="D10" i="3"/>
  <c r="B10" i="3"/>
  <c r="W9" i="3"/>
  <c r="D9" i="3"/>
  <c r="B9" i="3"/>
  <c r="W8" i="3"/>
  <c r="D8" i="3"/>
  <c r="B8" i="3"/>
  <c r="W26" i="3"/>
  <c r="B26" i="3"/>
  <c r="W7" i="3"/>
  <c r="B7" i="3"/>
  <c r="W6" i="3"/>
  <c r="E6" i="3"/>
  <c r="D6" i="3"/>
  <c r="B6" i="3"/>
  <c r="W5" i="3"/>
  <c r="D5" i="3"/>
  <c r="B5" i="3"/>
  <c r="W4" i="3"/>
  <c r="E4" i="3"/>
  <c r="D4" i="3"/>
  <c r="B4" i="3"/>
  <c r="W3" i="3"/>
  <c r="E3" i="3"/>
  <c r="D3" i="3"/>
  <c r="B3" i="3"/>
  <c r="W2" i="3"/>
  <c r="B2" i="3"/>
  <c r="Y49" i="2"/>
  <c r="B49" i="2"/>
  <c r="Y48" i="2"/>
  <c r="B48" i="2"/>
  <c r="Y47" i="2"/>
  <c r="B47" i="2"/>
  <c r="Y46" i="2"/>
  <c r="B46" i="2"/>
  <c r="Y45" i="2"/>
  <c r="B45" i="2"/>
  <c r="Y44" i="2"/>
  <c r="B44" i="2"/>
  <c r="Y43" i="2"/>
  <c r="D43" i="2"/>
  <c r="B43" i="2"/>
  <c r="Y42" i="2"/>
  <c r="E42" i="2"/>
  <c r="D42" i="2"/>
  <c r="B42" i="2"/>
  <c r="Y41" i="2"/>
  <c r="B41" i="2"/>
  <c r="Y40" i="2"/>
  <c r="D40" i="2"/>
  <c r="B40" i="2"/>
  <c r="Y39" i="2"/>
  <c r="D39" i="2"/>
  <c r="B39" i="2"/>
  <c r="Y38" i="2"/>
  <c r="B38" i="2"/>
  <c r="Y37" i="2"/>
  <c r="B37" i="2"/>
  <c r="Y36" i="2"/>
  <c r="E36" i="2"/>
  <c r="D36" i="2"/>
  <c r="B36" i="2"/>
  <c r="Y35" i="2"/>
  <c r="D35" i="2"/>
  <c r="B35" i="2"/>
  <c r="Y34" i="2"/>
  <c r="D34" i="2"/>
  <c r="B34" i="2"/>
  <c r="Y33" i="2"/>
  <c r="B33" i="2"/>
  <c r="Y32" i="2"/>
  <c r="E32" i="2"/>
  <c r="D32" i="2"/>
  <c r="B32" i="2"/>
  <c r="Y31" i="2"/>
  <c r="B31" i="2"/>
  <c r="Y30" i="2"/>
  <c r="B30" i="2"/>
  <c r="Y29" i="2"/>
  <c r="E29" i="2"/>
  <c r="D29" i="2"/>
  <c r="B29" i="2"/>
  <c r="Y28" i="2"/>
  <c r="D28" i="2"/>
  <c r="B28" i="2"/>
  <c r="Y27" i="2"/>
  <c r="E27" i="2"/>
  <c r="D27" i="2"/>
  <c r="B27" i="2"/>
  <c r="Y26" i="2"/>
  <c r="B26" i="2"/>
  <c r="Y25" i="2"/>
  <c r="B25" i="2"/>
  <c r="Y24" i="2"/>
  <c r="B24" i="2"/>
  <c r="Y23" i="2"/>
  <c r="B23" i="2"/>
  <c r="Y22" i="2"/>
  <c r="B22" i="2"/>
  <c r="Y21" i="2"/>
  <c r="D21" i="2"/>
  <c r="B21" i="2"/>
  <c r="Y20" i="2"/>
  <c r="D20" i="2"/>
  <c r="B20" i="2"/>
  <c r="Y19" i="2"/>
  <c r="B19" i="2"/>
  <c r="Y18" i="2"/>
  <c r="D18" i="2"/>
  <c r="B18" i="2"/>
  <c r="Y17" i="2"/>
  <c r="B17" i="2"/>
  <c r="Y16" i="2"/>
  <c r="E16" i="2"/>
  <c r="D16" i="2"/>
  <c r="B16" i="2"/>
  <c r="Y15" i="2"/>
  <c r="D15" i="2"/>
  <c r="B15" i="2"/>
  <c r="Y14" i="2"/>
  <c r="D14" i="2"/>
  <c r="B14" i="2"/>
  <c r="Y13" i="2"/>
  <c r="B13" i="2"/>
  <c r="Y12" i="2"/>
  <c r="E12" i="2"/>
  <c r="D12" i="2"/>
  <c r="B12" i="2"/>
  <c r="Y11" i="2"/>
  <c r="B11" i="2"/>
  <c r="Y10" i="2"/>
  <c r="B10" i="2"/>
  <c r="Y9" i="2"/>
  <c r="B9" i="2"/>
  <c r="Y8" i="2"/>
  <c r="E8" i="2"/>
  <c r="D8" i="2"/>
  <c r="B8" i="2"/>
  <c r="Y7" i="2"/>
  <c r="B7" i="2"/>
  <c r="Y6" i="2"/>
  <c r="B6" i="2"/>
  <c r="Y5" i="2"/>
  <c r="B5" i="2"/>
  <c r="Y4" i="2"/>
  <c r="E4" i="2"/>
  <c r="D4" i="2"/>
  <c r="B4" i="2"/>
  <c r="Y3" i="2"/>
  <c r="E3" i="2"/>
  <c r="B3" i="2"/>
  <c r="Y2" i="2"/>
  <c r="E2" i="2"/>
  <c r="D2" i="2"/>
  <c r="B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100-000002000000}">
      <text>
        <r>
          <rPr>
            <sz val="12"/>
            <color theme="1"/>
            <rFont val="Calibri"/>
            <family val="2"/>
            <scheme val="minor"/>
          </rPr>
          <t>前山前山
======</t>
        </r>
      </text>
    </comment>
    <comment ref="R8" authorId="0" shapeId="0" xr:uid="{00000000-0006-0000-0100-000003000000}">
      <text>
        <r>
          <rPr>
            <sz val="12"/>
            <color theme="1"/>
            <rFont val="Calibri"/>
            <family val="2"/>
            <scheme val="minor"/>
          </rPr>
          <t>前山10
======</t>
        </r>
      </text>
    </comment>
    <comment ref="R10" authorId="0" shapeId="0" xr:uid="{00000000-0006-0000-0100-000004000000}">
      <text>
        <r>
          <rPr>
            <sz val="12"/>
            <color theme="1"/>
            <rFont val="Calibri"/>
            <family val="2"/>
            <scheme val="minor"/>
          </rPr>
          <t>前山4
======</t>
        </r>
      </text>
    </comment>
    <comment ref="R12" authorId="0" shapeId="0" xr:uid="{00000000-0006-0000-0100-000007000000}">
      <text>
        <r>
          <rPr>
            <sz val="12"/>
            <color theme="1"/>
            <rFont val="Calibri"/>
            <family val="2"/>
            <scheme val="minor"/>
          </rPr>
          <t>前山30
======</t>
        </r>
      </text>
    </comment>
    <comment ref="S12" authorId="0" shapeId="0" xr:uid="{00000000-0006-0000-0100-000008000000}">
      <text>
        <r>
          <rPr>
            <sz val="12"/>
            <color theme="1"/>
            <rFont val="Calibri"/>
            <family val="2"/>
            <scheme val="minor"/>
          </rPr>
          <t>PILOT 百樂按鍵魔擦筆0.5
======</t>
        </r>
      </text>
    </comment>
    <comment ref="O14" authorId="0" shapeId="0" xr:uid="{00000000-0006-0000-0100-000009000000}">
      <text>
        <r>
          <rPr>
            <sz val="12"/>
            <color theme="1"/>
            <rFont val="Calibri"/>
            <family val="2"/>
            <scheme val="minor"/>
          </rPr>
          <t>品牌：PILOT（百樂）</t>
        </r>
      </text>
    </comment>
    <comment ref="R14" authorId="0" shapeId="0" xr:uid="{00000000-0006-0000-0100-00000A000000}">
      <text>
        <r>
          <rPr>
            <sz val="12"/>
            <color theme="1"/>
            <rFont val="Calibri"/>
            <family val="2"/>
            <scheme val="minor"/>
          </rPr>
          <t>前山30
======</t>
        </r>
      </text>
    </comment>
    <comment ref="R15" authorId="0" shapeId="0" xr:uid="{00000000-0006-0000-0100-00000B000000}">
      <text>
        <r>
          <rPr>
            <sz val="12"/>
            <color theme="1"/>
            <rFont val="Calibri"/>
            <family val="2"/>
            <scheme val="minor"/>
          </rPr>
          <t>前山5
======</t>
        </r>
      </text>
    </comment>
    <comment ref="R16" authorId="0" shapeId="0" xr:uid="{00000000-0006-0000-0100-00000C000000}">
      <text>
        <r>
          <rPr>
            <sz val="12"/>
            <color theme="1"/>
            <rFont val="Calibri"/>
            <family val="2"/>
            <scheme val="minor"/>
          </rPr>
          <t>前山1
======</t>
        </r>
      </text>
    </comment>
    <comment ref="R18" authorId="0" shapeId="0" xr:uid="{00000000-0006-0000-0100-000016000000}">
      <text>
        <r>
          <rPr>
            <sz val="12"/>
            <color theme="1"/>
            <rFont val="Calibri"/>
            <family val="2"/>
            <scheme val="minor"/>
          </rPr>
          <t>前山2
======</t>
        </r>
      </text>
    </comment>
    <comment ref="R19" authorId="0" shapeId="0" xr:uid="{00000000-0006-0000-0100-000018000000}">
      <text>
        <r>
          <rPr>
            <sz val="12"/>
            <color theme="1"/>
            <rFont val="Calibri"/>
            <family val="2"/>
            <scheme val="minor"/>
          </rPr>
          <t>前山20
======</t>
        </r>
      </text>
    </comment>
    <comment ref="R20" authorId="0" shapeId="0" xr:uid="{00000000-0006-0000-0100-000019000000}">
      <text>
        <r>
          <rPr>
            <sz val="12"/>
            <color theme="1"/>
            <rFont val="Calibri"/>
            <family val="2"/>
            <scheme val="minor"/>
          </rPr>
          <t>南澳：10個（一盒）
後山：10
======</t>
        </r>
      </text>
    </comment>
    <comment ref="R21" authorId="0" shapeId="0" xr:uid="{00000000-0006-0000-0100-00001A000000}">
      <text>
        <r>
          <rPr>
            <sz val="12"/>
            <color theme="1"/>
            <rFont val="Calibri"/>
            <family val="2"/>
            <scheme val="minor"/>
          </rPr>
          <t>後山20個
======</t>
        </r>
      </text>
    </comment>
    <comment ref="R22" authorId="0" shapeId="0" xr:uid="{00000000-0006-0000-0100-00001C000000}">
      <text>
        <r>
          <rPr>
            <sz val="12"/>
            <color theme="1"/>
            <rFont val="Calibri"/>
            <family val="2"/>
            <scheme val="minor"/>
          </rPr>
          <t>前山5
======</t>
        </r>
      </text>
    </comment>
    <comment ref="R29" authorId="0" shapeId="0" xr:uid="{00000000-0006-0000-0100-00001D000000}">
      <text>
        <r>
          <rPr>
            <sz val="12"/>
            <color theme="1"/>
            <rFont val="Calibri"/>
            <family val="2"/>
            <scheme val="minor"/>
          </rPr>
          <t xml:space="preserve">前山2
</t>
        </r>
      </text>
    </comment>
    <comment ref="R43" authorId="0" shapeId="0" xr:uid="{00000000-0006-0000-0100-00001E000000}">
      <text>
        <r>
          <rPr>
            <sz val="12"/>
            <color theme="1"/>
            <rFont val="Calibri"/>
            <family val="2"/>
            <scheme val="minor"/>
          </rPr>
          <t>南澳：1
======</t>
        </r>
      </text>
    </comment>
    <comment ref="R45" authorId="0" shapeId="0" xr:uid="{00000000-0006-0000-0100-00001F000000}">
      <text>
        <r>
          <rPr>
            <sz val="12"/>
            <color theme="1"/>
            <rFont val="Calibri"/>
            <family val="2"/>
            <scheme val="minor"/>
          </rPr>
          <t>南澳：4
======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9" authorId="0" shapeId="0" xr:uid="{00000000-0006-0000-0200-000001000000}">
      <text>
        <r>
          <rPr>
            <sz val="12"/>
            <color theme="1"/>
            <rFont val="Calibri"/>
            <family val="2"/>
            <scheme val="minor"/>
          </rPr>
          <t>前山
======</t>
        </r>
      </text>
    </comment>
    <comment ref="R15" authorId="0" shapeId="0" xr:uid="{00000000-0006-0000-0200-000002000000}">
      <text>
        <r>
          <rPr>
            <sz val="12"/>
            <color theme="1"/>
            <rFont val="Calibri"/>
            <family val="2"/>
            <scheme val="minor"/>
          </rPr>
          <t>南澳：1，一組掃把畚箕
======</t>
        </r>
      </text>
    </comment>
    <comment ref="S15" authorId="0" shapeId="0" xr:uid="{00000000-0006-0000-0200-000003000000}">
      <text>
        <r>
          <rPr>
            <sz val="12"/>
            <color theme="1"/>
            <rFont val="Calibri"/>
            <family val="2"/>
            <scheme val="minor"/>
          </rPr>
          <t>掃把15/畚箕6
======</t>
        </r>
      </text>
    </comment>
    <comment ref="R16" authorId="0" shapeId="0" xr:uid="{00000000-0006-0000-0200-000004000000}">
      <text>
        <r>
          <rPr>
            <sz val="12"/>
            <color theme="1"/>
            <rFont val="Calibri"/>
            <family val="2"/>
            <scheme val="minor"/>
          </rPr>
          <t>前山
======</t>
        </r>
      </text>
    </comment>
    <comment ref="R23" authorId="0" shapeId="0" xr:uid="{00000000-0006-0000-0200-000008000000}">
      <text>
        <r>
          <rPr>
            <sz val="12"/>
            <color theme="1"/>
            <rFont val="Calibri"/>
            <family val="2"/>
            <scheme val="minor"/>
          </rPr>
          <t>前山
======</t>
        </r>
      </text>
    </comment>
    <comment ref="R24" authorId="0" shapeId="0" xr:uid="{00000000-0006-0000-0200-000009000000}">
      <text>
        <r>
          <rPr>
            <sz val="12"/>
            <color theme="1"/>
            <rFont val="Calibri"/>
            <family val="2"/>
            <scheme val="minor"/>
          </rPr>
          <t>前山
======</t>
        </r>
      </text>
    </comment>
    <comment ref="R25" authorId="0" shapeId="0" xr:uid="{00000000-0006-0000-0200-00000A000000}">
      <text>
        <r>
          <rPr>
            <sz val="12"/>
            <color theme="1"/>
            <rFont val="Calibri"/>
            <family val="2"/>
            <scheme val="minor"/>
          </rPr>
          <t>前山
======</t>
        </r>
      </text>
    </comment>
    <comment ref="O31" authorId="0" shapeId="0" xr:uid="{00000000-0006-0000-0200-000005000000}">
      <text>
        <r>
          <rPr>
            <sz val="12"/>
            <color theme="1"/>
            <rFont val="Calibri"/>
            <family val="2"/>
            <scheme val="minor"/>
          </rPr>
          <t>======
ID#AAABUeFhnKE
邱聖雯    (2024-08-26 15:16:56)
廁所用小垃圾袋</t>
        </r>
      </text>
    </comment>
    <comment ref="R31" authorId="0" shapeId="0" xr:uid="{00000000-0006-0000-0200-000006000000}">
      <text>
        <r>
          <rPr>
            <sz val="12"/>
            <color theme="1"/>
            <rFont val="Calibri"/>
            <family val="2"/>
            <scheme val="minor"/>
          </rPr>
          <t>南澳：5
後山：５
前山：５
======</t>
        </r>
      </text>
    </comment>
    <comment ref="R36" authorId="0" shapeId="0" xr:uid="{00000000-0006-0000-0200-000007000000}">
      <text>
        <r>
          <rPr>
            <sz val="12"/>
            <color theme="1"/>
            <rFont val="Calibri"/>
            <family val="2"/>
            <scheme val="minor"/>
          </rPr>
          <t>前山
======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6" authorId="0" shapeId="0" xr:uid="{00000000-0006-0000-0300-000001000000}">
      <text>
        <r>
          <rPr>
            <sz val="12"/>
            <color theme="1"/>
            <rFont val="Calibri"/>
            <family val="2"/>
            <scheme val="minor"/>
          </rPr>
          <t>南澳：1
======</t>
        </r>
      </text>
    </comment>
    <comment ref="O12" authorId="0" shapeId="0" xr:uid="{00000000-0006-0000-0300-000004000000}">
      <text>
        <r>
          <rPr>
            <sz val="12"/>
            <color theme="1"/>
            <rFont val="Calibri"/>
            <family val="2"/>
            <scheme val="minor"/>
          </rPr>
          <t>======
ID#AAABUeFhnKI
邱聖雯    (2024-08-26 15:24:50)
指定：無線吸塵器</t>
        </r>
      </text>
    </comment>
    <comment ref="J13" authorId="0" shapeId="0" xr:uid="{00000000-0006-0000-0300-000005000000}">
      <text>
        <r>
          <rPr>
            <sz val="12"/>
            <color theme="1"/>
            <rFont val="Calibri"/>
            <family val="2"/>
            <scheme val="minor"/>
          </rPr>
          <t>公務車&amp;辦公室用
======</t>
        </r>
      </text>
    </comment>
    <comment ref="S16" authorId="0" shapeId="0" xr:uid="{00000000-0006-0000-0300-000006000000}">
      <text>
        <r>
          <rPr>
            <sz val="12"/>
            <color theme="1"/>
            <rFont val="Calibri"/>
            <family val="2"/>
            <scheme val="minor"/>
          </rPr>
          <t>大埔
======</t>
        </r>
      </text>
    </comment>
    <comment ref="O20" authorId="0" shapeId="0" xr:uid="{00000000-0006-0000-0300-000007000000}">
      <text>
        <r>
          <rPr>
            <sz val="12"/>
            <color theme="1"/>
            <rFont val="Calibri"/>
            <family val="2"/>
            <scheme val="minor"/>
          </rPr>
          <t>======
ID#AAABUeFhnKM
邱聖雯    (2024-08-26 15:26:00)
會考專用手錶</t>
        </r>
      </text>
    </comment>
    <comment ref="R23" authorId="0" shapeId="0" xr:uid="{00000000-0006-0000-0300-000008000000}">
      <text>
        <r>
          <rPr>
            <sz val="12"/>
            <color theme="1"/>
            <rFont val="Calibri"/>
            <family val="2"/>
            <scheme val="minor"/>
          </rPr>
          <t>南澳：1
======</t>
        </r>
      </text>
    </comment>
    <comment ref="R24" authorId="0" shapeId="0" xr:uid="{00000000-0006-0000-0300-000009000000}">
      <text>
        <r>
          <rPr>
            <sz val="12"/>
            <color theme="1"/>
            <rFont val="Calibri"/>
            <family val="2"/>
            <scheme val="minor"/>
          </rPr>
          <t>南澳：2
======</t>
        </r>
      </text>
    </comment>
    <comment ref="R25" authorId="0" shapeId="0" xr:uid="{00000000-0006-0000-0300-00000A000000}">
      <text>
        <r>
          <rPr>
            <sz val="12"/>
            <color theme="1"/>
            <rFont val="Calibri"/>
            <family val="2"/>
            <scheme val="minor"/>
          </rPr>
          <t>南澳：1
======</t>
        </r>
      </text>
    </comment>
    <comment ref="R28" authorId="0" shapeId="0" xr:uid="{00000000-0006-0000-0300-00000B000000}">
      <text>
        <r>
          <rPr>
            <sz val="12"/>
            <color theme="1"/>
            <rFont val="Calibri"/>
            <family val="2"/>
            <scheme val="minor"/>
          </rPr>
          <t>前山1
======</t>
        </r>
      </text>
    </comment>
    <comment ref="R32" authorId="0" shapeId="0" xr:uid="{00000000-0006-0000-0300-00000C000000}">
      <text>
        <r>
          <rPr>
            <sz val="12"/>
            <color theme="1"/>
            <rFont val="Calibri"/>
            <family val="2"/>
            <scheme val="minor"/>
          </rPr>
          <t>前山10
======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S4" authorId="0" shapeId="0" xr:uid="{00000000-0006-0000-0400-000001000000}">
      <text>
        <r>
          <rPr>
            <sz val="12"/>
            <color theme="1"/>
            <rFont val="Calibri"/>
            <family val="2"/>
            <scheme val="minor"/>
          </rPr>
          <t>大埔
======</t>
        </r>
      </text>
    </comment>
    <comment ref="J9" authorId="0" shapeId="0" xr:uid="{00000000-0006-0000-0400-000002000000}">
      <text>
        <r>
          <rPr>
            <sz val="12"/>
            <color theme="1"/>
            <rFont val="Calibri"/>
            <family val="2"/>
            <scheme val="minor"/>
          </rPr>
          <t>社工2
======</t>
        </r>
      </text>
    </comment>
    <comment ref="J10" authorId="0" shapeId="0" xr:uid="{00000000-0006-0000-0400-000003000000}">
      <text>
        <r>
          <rPr>
            <sz val="12"/>
            <color theme="1"/>
            <rFont val="Calibri"/>
            <family val="2"/>
            <scheme val="minor"/>
          </rPr>
          <t>大竹6
社工2
======</t>
        </r>
      </text>
    </comment>
    <comment ref="R11" authorId="0" shapeId="0" xr:uid="{00000000-0006-0000-0400-000004000000}">
      <text>
        <r>
          <rPr>
            <sz val="12"/>
            <color theme="1"/>
            <rFont val="Calibri"/>
            <family val="2"/>
            <scheme val="minor"/>
          </rPr>
          <t>前山前山
======</t>
        </r>
      </text>
    </comment>
    <comment ref="J12" authorId="0" shapeId="0" xr:uid="{00000000-0006-0000-0400-000005000000}">
      <text>
        <r>
          <rPr>
            <sz val="12"/>
            <color theme="1"/>
            <rFont val="Calibri"/>
            <family val="2"/>
            <scheme val="minor"/>
          </rPr>
          <t>媽厝3
======</t>
        </r>
      </text>
    </comment>
    <comment ref="R12" authorId="0" shapeId="0" xr:uid="{00000000-0006-0000-0400-000006000000}">
      <text>
        <r>
          <rPr>
            <sz val="12"/>
            <color theme="1"/>
            <rFont val="Calibri"/>
            <family val="2"/>
            <scheme val="minor"/>
          </rPr>
          <t>前山
======</t>
        </r>
      </text>
    </comment>
    <comment ref="M19" authorId="0" shapeId="0" xr:uid="{00000000-0006-0000-0400-000007000000}">
      <text>
        <r>
          <rPr>
            <sz val="12"/>
            <color theme="1"/>
            <rFont val="Calibri"/>
            <family val="2"/>
            <scheme val="minor"/>
          </rPr>
          <t>======
ID#AAABUiDdeW4
林怡姍    (2024-08-28 03:14:49)
15kg-20kg直立式</t>
        </r>
      </text>
    </comment>
    <comment ref="M20" authorId="0" shapeId="0" xr:uid="{00000000-0006-0000-0400-000008000000}">
      <text>
        <r>
          <rPr>
            <sz val="12"/>
            <color theme="1"/>
            <rFont val="Calibri"/>
            <family val="2"/>
            <scheme val="minor"/>
          </rPr>
          <t>======
ID#AAABUiDdeW8
林怡姍    (2024-08-28 03:21:36)
77吋以上，品牌不限
目前中心學生及工作人員人數變多，看不清楚。</t>
        </r>
      </text>
    </comment>
    <comment ref="O21" authorId="0" shapeId="0" xr:uid="{00000000-0006-0000-0400-000009000000}">
      <text>
        <r>
          <rPr>
            <sz val="12"/>
            <color theme="1"/>
            <rFont val="Calibri"/>
            <family val="2"/>
            <scheme val="minor"/>
          </rPr>
          <t>======
ID#AAABUeFhnKQ
邱聖雯    (2024-08-26 15:34:10)
面積：44.25平方公尺
使用人數：約6-8人
一級節能，可以的話希望是大金/Panasonic</t>
        </r>
      </text>
    </comment>
    <comment ref="R21" authorId="0" shapeId="0" xr:uid="{00000000-0006-0000-0400-00000A000000}">
      <text>
        <r>
          <rPr>
            <sz val="12"/>
            <color theme="1"/>
            <rFont val="Calibri"/>
            <family val="2"/>
            <scheme val="minor"/>
          </rPr>
          <t>南澳：1
======</t>
        </r>
      </text>
    </comment>
    <comment ref="C22" authorId="0" shapeId="0" xr:uid="{00000000-0006-0000-0400-00000B000000}">
      <text>
        <r>
          <rPr>
            <sz val="12"/>
            <color theme="1"/>
            <rFont val="Calibri"/>
            <family val="2"/>
            <scheme val="minor"/>
          </rPr>
          <t>https://www.momoshop.com.tw/goods/GoodsDetail.jsp?i_code=11361498&amp;Area=search&amp;oid=1_16&amp;cid=index&amp;kw=%E6%A2%AF%E5%AD%90
======</t>
        </r>
      </text>
    </comment>
    <comment ref="R24" authorId="0" shapeId="0" xr:uid="{00000000-0006-0000-0400-00000C000000}">
      <text>
        <r>
          <rPr>
            <sz val="12"/>
            <color theme="1"/>
            <rFont val="Calibri"/>
            <family val="2"/>
            <scheme val="minor"/>
          </rPr>
          <t>前山
======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R2" authorId="0" shapeId="0" xr:uid="{00000000-0006-0000-0500-000001000000}">
      <text>
        <r>
          <rPr>
            <sz val="12"/>
            <color theme="1"/>
            <rFont val="Calibri"/>
            <family val="2"/>
            <scheme val="minor"/>
          </rPr>
          <t>南澳：5
前山：5
======</t>
        </r>
      </text>
    </comment>
    <comment ref="R4" authorId="0" shapeId="0" xr:uid="{00000000-0006-0000-0500-000002000000}">
      <text>
        <r>
          <rPr>
            <sz val="12"/>
            <color theme="1"/>
            <rFont val="Calibri"/>
            <family val="2"/>
            <scheme val="minor"/>
          </rPr>
          <t>前山5
======</t>
        </r>
      </text>
    </comment>
    <comment ref="R5" authorId="0" shapeId="0" xr:uid="{00000000-0006-0000-0500-000003000000}">
      <text>
        <r>
          <rPr>
            <sz val="12"/>
            <color theme="1"/>
            <rFont val="Calibri"/>
            <family val="2"/>
            <scheme val="minor"/>
          </rPr>
          <t>南澳：5
前山：５
======</t>
        </r>
      </text>
    </comment>
    <comment ref="R6" authorId="0" shapeId="0" xr:uid="{00000000-0006-0000-0500-000004000000}">
      <text>
        <r>
          <rPr>
            <sz val="12"/>
            <color theme="1"/>
            <rFont val="Calibri"/>
            <family val="2"/>
            <scheme val="minor"/>
          </rPr>
          <t>前山
======</t>
        </r>
      </text>
    </comment>
    <comment ref="R7" authorId="0" shapeId="0" xr:uid="{00000000-0006-0000-0500-000005000000}">
      <text>
        <r>
          <rPr>
            <sz val="12"/>
            <color theme="1"/>
            <rFont val="Calibri"/>
            <family val="2"/>
            <scheme val="minor"/>
          </rPr>
          <t>前山
======</t>
        </r>
      </text>
    </comment>
    <comment ref="U12" authorId="0" shapeId="0" xr:uid="{00000000-0006-0000-0500-000006000000}">
      <text>
        <r>
          <rPr>
            <sz val="12"/>
            <color theme="1"/>
            <rFont val="Calibri"/>
            <family val="2"/>
            <scheme val="minor"/>
          </rPr>
          <t>L*2
XL*2
======</t>
        </r>
      </text>
    </comment>
    <comment ref="R13" authorId="0" shapeId="0" xr:uid="{00000000-0006-0000-0500-000007000000}">
      <text>
        <r>
          <rPr>
            <sz val="12"/>
            <color theme="1"/>
            <rFont val="Calibri"/>
            <family val="2"/>
            <scheme val="minor"/>
          </rPr>
          <t>前山10前山10
======</t>
        </r>
      </text>
    </comment>
    <comment ref="R16" authorId="0" shapeId="0" xr:uid="{00000000-0006-0000-0500-000008000000}">
      <text>
        <r>
          <rPr>
            <sz val="12"/>
            <color theme="1"/>
            <rFont val="Calibri"/>
            <family val="2"/>
            <scheme val="minor"/>
          </rPr>
          <t>前山5
======</t>
        </r>
      </text>
    </comment>
    <comment ref="R17" authorId="0" shapeId="0" xr:uid="{00000000-0006-0000-0500-000009000000}">
      <text>
        <r>
          <rPr>
            <sz val="12"/>
            <color theme="1"/>
            <rFont val="Calibri"/>
            <family val="2"/>
            <scheme val="minor"/>
          </rPr>
          <t>南澳：5
前山：10
後山：10
======</t>
        </r>
      </text>
    </comment>
    <comment ref="R18" authorId="0" shapeId="0" xr:uid="{00000000-0006-0000-0500-00000A000000}">
      <text>
        <r>
          <rPr>
            <sz val="12"/>
            <color theme="1"/>
            <rFont val="Calibri"/>
            <family val="2"/>
            <scheme val="minor"/>
          </rPr>
          <t>前山5
後山5
======</t>
        </r>
      </text>
    </comment>
    <comment ref="R23" authorId="0" shapeId="0" xr:uid="{00000000-0006-0000-0500-00000B000000}">
      <text>
        <r>
          <rPr>
            <sz val="12"/>
            <color theme="1"/>
            <rFont val="Calibri"/>
            <family val="2"/>
            <scheme val="minor"/>
          </rPr>
          <t>南澳：5
前山：５
後山：5
======</t>
        </r>
      </text>
    </comment>
    <comment ref="R34" authorId="0" shapeId="0" xr:uid="{00000000-0006-0000-0500-00000C000000}">
      <text>
        <r>
          <rPr>
            <sz val="12"/>
            <color theme="1"/>
            <rFont val="Calibri"/>
            <family val="2"/>
            <scheme val="minor"/>
          </rPr>
          <t>後山2
======</t>
        </r>
      </text>
    </comment>
  </commentList>
</comments>
</file>

<file path=xl/sharedStrings.xml><?xml version="1.0" encoding="utf-8"?>
<sst xmlns="http://schemas.openxmlformats.org/spreadsheetml/2006/main" count="1565" uniqueCount="685">
  <si>
    <t>序號</t>
  </si>
  <si>
    <t>中心</t>
  </si>
  <si>
    <t>收件人</t>
  </si>
  <si>
    <t>電話</t>
  </si>
  <si>
    <t>地址</t>
  </si>
  <si>
    <t>總會</t>
  </si>
  <si>
    <t>洪承緯</t>
  </si>
  <si>
    <t>049-2915055#234</t>
  </si>
  <si>
    <t>54547 南投縣埔里鎮安四街131號208教室(行政組)</t>
  </si>
  <si>
    <t>埔里中心</t>
  </si>
  <si>
    <t>賴賢明</t>
  </si>
  <si>
    <t>049-2915055#301</t>
  </si>
  <si>
    <t>54547 南投縣埔里鎮安四街131號202教室(埔里課輔中心)</t>
  </si>
  <si>
    <t>宜蘭中心</t>
  </si>
  <si>
    <t>詹珮菱</t>
  </si>
  <si>
    <t>0911-777694</t>
  </si>
  <si>
    <t>267宜蘭縣大同鄉太平村泰雅路四段35號(博幼宜蘭-大同國中辦公室)</t>
  </si>
  <si>
    <t>國姓中心</t>
  </si>
  <si>
    <t>林祉吟</t>
  </si>
  <si>
    <t>049-7009400</t>
  </si>
  <si>
    <t>54443 南投縣國姓鄉國姓村國姓路433-16號</t>
  </si>
  <si>
    <t>彰化中心</t>
  </si>
  <si>
    <t>楊千億</t>
  </si>
  <si>
    <t>047-384815</t>
  </si>
  <si>
    <t>500彰化縣彰化市彰南路四段420號</t>
  </si>
  <si>
    <t>濁水中心</t>
  </si>
  <si>
    <t>幸肯當</t>
  </si>
  <si>
    <t>049-2742446</t>
  </si>
  <si>
    <t>553南投縣水里鄉民和村民和路157號</t>
  </si>
  <si>
    <t>陳有蘭中心</t>
  </si>
  <si>
    <t>全阿香</t>
  </si>
  <si>
    <t>049-2792885</t>
  </si>
  <si>
    <t>55644 南投縣信義鄉明德村玉山路52-4號</t>
  </si>
  <si>
    <t>沙鹿中心</t>
  </si>
  <si>
    <t>徐怡萍</t>
  </si>
  <si>
    <t>04-26530033</t>
  </si>
  <si>
    <t>43301 台中市沙鹿區台灣大道7段200號 主顧樓101教室</t>
  </si>
  <si>
    <t>雲林中心</t>
  </si>
  <si>
    <t>邱聖雯</t>
  </si>
  <si>
    <t>05-7990062</t>
  </si>
  <si>
    <t>653005雲林縣口湖鄉下崙村6鄰福安路179-6號</t>
  </si>
  <si>
    <t>嘉義中心</t>
  </si>
  <si>
    <t>邱俞榛</t>
  </si>
  <si>
    <t>60497 嘉義縣竹崎鄉中和村永和1-10號</t>
  </si>
  <si>
    <t>屏東中心</t>
  </si>
  <si>
    <t>08-7891996</t>
  </si>
  <si>
    <t>920002屏東縣潮州鎮光春路252號(屏東課輔中心)</t>
  </si>
  <si>
    <t>台東中心</t>
  </si>
  <si>
    <t>黃惠玲</t>
  </si>
  <si>
    <t>089-930073</t>
  </si>
  <si>
    <t>95664 台東縣關山鎮德高里32鄰西莊44號1樓</t>
  </si>
  <si>
    <t>竹東中心</t>
  </si>
  <si>
    <t>利羽恆</t>
  </si>
  <si>
    <t>310014 新竹縣竹東鎮中豐路351號2樓(竹東課輔中心)</t>
  </si>
  <si>
    <t>基隆中心</t>
  </si>
  <si>
    <t>許子謙</t>
  </si>
  <si>
    <t>02-24348159</t>
  </si>
  <si>
    <t>204014 基隆市安樂區壯觀里29鄰樂利二街62巷140號</t>
  </si>
  <si>
    <t>尖前中心</t>
  </si>
  <si>
    <t>康昌銘</t>
  </si>
  <si>
    <t>03-5842890</t>
  </si>
  <si>
    <t>31342新竹縣尖石鄉嘉樂村2鄰36號2樓</t>
  </si>
  <si>
    <t>尖後中心</t>
  </si>
  <si>
    <t>卓高賢</t>
  </si>
  <si>
    <t>03-5847103</t>
  </si>
  <si>
    <t>31345新竹縣尖石鄉玉峰村10鄰50號</t>
  </si>
  <si>
    <t>澎湖中心</t>
  </si>
  <si>
    <t>謝昆良</t>
  </si>
  <si>
    <t>06-9269097</t>
  </si>
  <si>
    <t>88046  澎湖縣馬公市三多路56號2樓</t>
  </si>
  <si>
    <t>花蓮中心</t>
  </si>
  <si>
    <t>葉凌雲</t>
  </si>
  <si>
    <t>03-8612334</t>
  </si>
  <si>
    <t>972花蓮縣秀林鄉富世村富世145-1號</t>
  </si>
  <si>
    <t>北區外展</t>
  </si>
  <si>
    <t>徐曼玲</t>
  </si>
  <si>
    <t>03-5102181</t>
  </si>
  <si>
    <t>310014新竹縣竹東鎮中豐路2段351號2樓(北區外展)</t>
  </si>
  <si>
    <t>中區外展</t>
  </si>
  <si>
    <t>全楚原</t>
  </si>
  <si>
    <t>04-37023211</t>
  </si>
  <si>
    <t>407台中市西屯區工業區一路8號2樓(中區外展)</t>
  </si>
  <si>
    <t>中區外展-中寮國小</t>
  </si>
  <si>
    <t>張詠涓</t>
  </si>
  <si>
    <t>0972-768919</t>
  </si>
  <si>
    <t>541南投縣中寮鄉永平村永平路316號</t>
  </si>
  <si>
    <t>中區外展-雲林教養院</t>
  </si>
  <si>
    <t>陳怡萍</t>
  </si>
  <si>
    <t>0980-760138</t>
  </si>
  <si>
    <t>630雲林縣斗南鎮忠孝路157號 博幼基金會(輔導科)</t>
  </si>
  <si>
    <t>南區外展</t>
  </si>
  <si>
    <t>柯凱懷</t>
  </si>
  <si>
    <t>920002屏東縣潮州鎮光春路252號(南區外展)</t>
  </si>
  <si>
    <t>東區外展</t>
  </si>
  <si>
    <t>089-357902</t>
  </si>
  <si>
    <t>分類</t>
  </si>
  <si>
    <t>項目</t>
  </si>
  <si>
    <t>單位</t>
  </si>
  <si>
    <t>需求規格</t>
  </si>
  <si>
    <t>埔里</t>
  </si>
  <si>
    <t>國姓</t>
  </si>
  <si>
    <t>濁水</t>
  </si>
  <si>
    <t>陳有蘭</t>
  </si>
  <si>
    <t>彰化</t>
  </si>
  <si>
    <t>沙鹿</t>
  </si>
  <si>
    <t>竹東</t>
  </si>
  <si>
    <t>尖前</t>
  </si>
  <si>
    <t>尖後</t>
  </si>
  <si>
    <t>雲林</t>
  </si>
  <si>
    <t>基隆</t>
  </si>
  <si>
    <t>屏東</t>
  </si>
  <si>
    <t>宜蘭</t>
  </si>
  <si>
    <t>嘉義</t>
  </si>
  <si>
    <t>台東</t>
  </si>
  <si>
    <t>花蓮</t>
  </si>
  <si>
    <t>澎湖</t>
  </si>
  <si>
    <t>雲林教養院</t>
  </si>
  <si>
    <t>需求
數量</t>
  </si>
  <si>
    <t>藝術</t>
  </si>
  <si>
    <t>畫冊</t>
  </si>
  <si>
    <t>POP藝術筆</t>
  </si>
  <si>
    <t>塊狀水彩套組</t>
  </si>
  <si>
    <t>組</t>
  </si>
  <si>
    <t>板書</t>
  </si>
  <si>
    <t>單面磁性白板4*6</t>
  </si>
  <si>
    <t>個</t>
  </si>
  <si>
    <t>單面磁性白板3*6</t>
  </si>
  <si>
    <t>移動式白板</t>
  </si>
  <si>
    <t>120*180CM 4*6尺</t>
  </si>
  <si>
    <t>手寫小白板 (可掛式)/(磁吸式)</t>
  </si>
  <si>
    <t>A3(紙張尺寸)</t>
  </si>
  <si>
    <t>圖書/紙</t>
  </si>
  <si>
    <t>A4影印紙 (白)</t>
  </si>
  <si>
    <t>箱</t>
  </si>
  <si>
    <t>80磅</t>
  </si>
  <si>
    <t>A4-淺色雲彩紙</t>
  </si>
  <si>
    <t>英漢辭典</t>
  </si>
  <si>
    <t>本</t>
  </si>
  <si>
    <t>近三年出版</t>
  </si>
  <si>
    <t>中小學生辭典</t>
  </si>
  <si>
    <t>近兩年出版(內頁不拘筆記、破損、泛黃)</t>
  </si>
  <si>
    <t>筆記本</t>
  </si>
  <si>
    <t>橫條/空白 尺寸16K為佳</t>
  </si>
  <si>
    <t>便利貼</t>
  </si>
  <si>
    <t>3X3 4X3cm</t>
  </si>
  <si>
    <t>分類索引片</t>
  </si>
  <si>
    <t>A4標籤貼</t>
  </si>
  <si>
    <t>包</t>
  </si>
  <si>
    <t>不拘</t>
  </si>
  <si>
    <t>筆類</t>
  </si>
  <si>
    <t>擦擦筆/摩擦筆</t>
  </si>
  <si>
    <t>百樂三色按鍵魔擦筆</t>
  </si>
  <si>
    <t>支</t>
  </si>
  <si>
    <t>0.5極細</t>
  </si>
  <si>
    <t>四色原子筆</t>
  </si>
  <si>
    <t>簽字筆(黑)</t>
  </si>
  <si>
    <t>雄獅單頭金屬色奇異筆</t>
  </si>
  <si>
    <t>百樂0.38藍筆</t>
  </si>
  <si>
    <r>
      <rPr>
        <b/>
        <u/>
        <sz val="24"/>
        <rFont val="Calibri"/>
        <family val="2"/>
      </rPr>
      <t>參考</t>
    </r>
  </si>
  <si>
    <t>雙頭麥克筆</t>
  </si>
  <si>
    <t>24色以上</t>
  </si>
  <si>
    <t>自動鉛筆筆芯</t>
  </si>
  <si>
    <t xml:space="preserve">個
</t>
  </si>
  <si>
    <t>2B</t>
  </si>
  <si>
    <t>修正類</t>
  </si>
  <si>
    <t>SDI修正帶</t>
  </si>
  <si>
    <t>CT系列 (4.2/5/6mm)</t>
  </si>
  <si>
    <t>SDI修正帶替換帶</t>
  </si>
  <si>
    <t>(4.2/5/6mm )</t>
  </si>
  <si>
    <t>盒</t>
  </si>
  <si>
    <t>其他</t>
  </si>
  <si>
    <t>剪刀</t>
  </si>
  <si>
    <t>削鉛筆機</t>
  </si>
  <si>
    <t>台</t>
  </si>
  <si>
    <t>圓規</t>
  </si>
  <si>
    <t>三角板</t>
  </si>
  <si>
    <t>量角器</t>
  </si>
  <si>
    <t>直尺</t>
  </si>
  <si>
    <t>15公分</t>
  </si>
  <si>
    <t>A4-U型透明文件套</t>
  </si>
  <si>
    <t>A4-直式PP附繩公文袋</t>
  </si>
  <si>
    <t xml:space="preserve">多功能彩色磁鐵 </t>
  </si>
  <si>
    <t>鉛筆盒/袋</t>
  </si>
  <si>
    <t>透明膠帶</t>
  </si>
  <si>
    <t>捲</t>
  </si>
  <si>
    <t>寬度1.8cm</t>
  </si>
  <si>
    <t>雙面膠帶</t>
  </si>
  <si>
    <t>卷</t>
  </si>
  <si>
    <t>寬度1cm/2cm均可</t>
  </si>
  <si>
    <t>泡棉膠帶</t>
  </si>
  <si>
    <t>寬度1.8cm/2.4cm均可</t>
  </si>
  <si>
    <t>透明封箱膠帶</t>
  </si>
  <si>
    <t>寬度4.8cm</t>
  </si>
  <si>
    <t>封箱膠帶台</t>
  </si>
  <si>
    <t>桌上型膠台</t>
  </si>
  <si>
    <t>MAX 美克司 除針器RZ-1 S</t>
  </si>
  <si>
    <t>重力型釘書機</t>
  </si>
  <si>
    <t>騎馬釘裝訂用</t>
  </si>
  <si>
    <t>重力型訂書針</t>
  </si>
  <si>
    <t>A4-4孔活頁資料簿</t>
  </si>
  <si>
    <t>A4-內頁資料袋</t>
  </si>
  <si>
    <t>B4內頁資料袋</t>
  </si>
  <si>
    <t>磁吸式A4板夾</t>
  </si>
  <si>
    <t>印泥(紅)</t>
  </si>
  <si>
    <t>印泥(藍)</t>
  </si>
  <si>
    <t>書籤</t>
  </si>
  <si>
    <t>A3護貝機</t>
  </si>
  <si>
    <t>A4護貝膜</t>
  </si>
  <si>
    <t>可撕式白板板擦</t>
  </si>
  <si>
    <t>識別證件套繩組</t>
  </si>
  <si>
    <t>橫式 尺寸：約 6 x 8.5 cm</t>
  </si>
  <si>
    <t xml:space="preserve">【SP】報夾(2支一組) / 報紙夾 </t>
  </si>
  <si>
    <r>
      <rPr>
        <b/>
        <u/>
        <sz val="24"/>
        <rFont val="Calibri"/>
        <family val="2"/>
      </rPr>
      <t>扁鋁報夾</t>
    </r>
    <r>
      <rPr>
        <b/>
        <u/>
        <sz val="24"/>
        <rFont val="Calibri"/>
        <family val="2"/>
      </rPr>
      <t>:70cm</t>
    </r>
  </si>
  <si>
    <t>百樂白板筆可換卡式墨水-藍　</t>
  </si>
  <si>
    <r>
      <rPr>
        <b/>
        <u/>
        <sz val="24"/>
        <color rgb="FF1155CC"/>
        <rFont val="Calibri"/>
        <family val="2"/>
      </rPr>
      <t>參考</t>
    </r>
  </si>
  <si>
    <t>百樂白板筆可換卡式墨水-綠　</t>
  </si>
  <si>
    <r>
      <rPr>
        <b/>
        <u/>
        <sz val="24"/>
        <color rgb="FF1155CC"/>
        <rFont val="Calibri"/>
        <family val="2"/>
      </rPr>
      <t>參考</t>
    </r>
  </si>
  <si>
    <t>百樂白板筆可換卡式墨水-橘　</t>
  </si>
  <si>
    <t>參考</t>
  </si>
  <si>
    <t>，</t>
  </si>
  <si>
    <t>醫療用品</t>
  </si>
  <si>
    <t>衛生棉</t>
  </si>
  <si>
    <t>28cm、30cm、35cm</t>
  </si>
  <si>
    <t>餐具</t>
  </si>
  <si>
    <t>不鏽鋼便當盒</t>
  </si>
  <si>
    <t>保溫杯/瓶</t>
  </si>
  <si>
    <t>餐袋</t>
  </si>
  <si>
    <t>環保餐具(筷子、湯匙、叉子)</t>
  </si>
  <si>
    <t>清潔</t>
  </si>
  <si>
    <t>洗手乳</t>
  </si>
  <si>
    <t>罐</t>
  </si>
  <si>
    <t>沐浴乳</t>
  </si>
  <si>
    <t>洗髮乳</t>
  </si>
  <si>
    <t>小蘇打粉</t>
  </si>
  <si>
    <t>水管疏通劑</t>
  </si>
  <si>
    <t>牙膏</t>
  </si>
  <si>
    <t>抹布</t>
  </si>
  <si>
    <t>洗衣粉</t>
  </si>
  <si>
    <t>玻璃清潔劑</t>
  </si>
  <si>
    <t>瓶</t>
  </si>
  <si>
    <t>消毒用酒精75%</t>
  </si>
  <si>
    <t>掃把/畚箕</t>
  </si>
  <si>
    <t>廁所清潔劑</t>
  </si>
  <si>
    <t>酒精噴霧機</t>
  </si>
  <si>
    <t>垃圾桶(小)</t>
  </si>
  <si>
    <t>廁所用(約9L)</t>
  </si>
  <si>
    <t>垃圾桶(大)</t>
  </si>
  <si>
    <t>廁所用(約36L)</t>
  </si>
  <si>
    <t>地板清潔劑</t>
  </si>
  <si>
    <t>手提袋</t>
  </si>
  <si>
    <t>只</t>
  </si>
  <si>
    <t>LED手電筒</t>
  </si>
  <si>
    <t>一般款式雨衣</t>
  </si>
  <si>
    <t>防蚊液/貼片</t>
  </si>
  <si>
    <t>兒童防身警報器</t>
  </si>
  <si>
    <t>兒童書包雨衣</t>
  </si>
  <si>
    <t>好神拖把</t>
  </si>
  <si>
    <t>垃圾袋</t>
  </si>
  <si>
    <t>65公分*53公分</t>
  </si>
  <si>
    <t>黑色大垃圾袋</t>
  </si>
  <si>
    <t>透明大垃圾袋</t>
  </si>
  <si>
    <t>不鏽鋼保鮮盒</t>
  </si>
  <si>
    <t>不鏽鋼304、316</t>
  </si>
  <si>
    <t>蚊香</t>
  </si>
  <si>
    <t>滅蟻劑</t>
  </si>
  <si>
    <t>衛生紙</t>
  </si>
  <si>
    <t>兩件式雨衣</t>
  </si>
  <si>
    <t>件</t>
  </si>
  <si>
    <t>國中生(150~180cm)</t>
  </si>
  <si>
    <t>牙刷</t>
  </si>
  <si>
    <t>兒童用</t>
  </si>
  <si>
    <t>洗碗精</t>
  </si>
  <si>
    <t>學生書包</t>
  </si>
  <si>
    <t>輕量護脊功能</t>
  </si>
  <si>
    <t>雨傘</t>
  </si>
  <si>
    <t>把</t>
  </si>
  <si>
    <t>馬桶疏通劑</t>
  </si>
  <si>
    <t>吹風機</t>
  </si>
  <si>
    <t>漂白水</t>
  </si>
  <si>
    <t>傘架</t>
  </si>
  <si>
    <t>方形抱枕</t>
  </si>
  <si>
    <t>45cm*45cm</t>
  </si>
  <si>
    <t>畢業生組</t>
  </si>
  <si>
    <t>視聽</t>
  </si>
  <si>
    <t>藍芽耳機</t>
  </si>
  <si>
    <t>攜帶式藍芽音響</t>
  </si>
  <si>
    <t>上課播放英文音檔(連結手機)</t>
  </si>
  <si>
    <t>藍芽讀卡喇叭</t>
  </si>
  <si>
    <t>可支援記憶卡</t>
  </si>
  <si>
    <t>無線對講機</t>
  </si>
  <si>
    <t>大聲公</t>
  </si>
  <si>
    <t>電腦用喇叭</t>
  </si>
  <si>
    <t>中心填寫需備註規格</t>
  </si>
  <si>
    <t>雙頻道迷你無線擴音機</t>
  </si>
  <si>
    <t>簡報筆</t>
  </si>
  <si>
    <t>無線麥克風</t>
  </si>
  <si>
    <t>符合型號ELS-198擴音機使用的皆可</t>
  </si>
  <si>
    <t>外接式光碟機</t>
  </si>
  <si>
    <t>投影機</t>
  </si>
  <si>
    <t>●Full HD 高解析(1920×1080) 
 ●亮度3,000流明/對比度23,000：1 
 ●支援MHL/雙HDMI</t>
  </si>
  <si>
    <t>家電</t>
  </si>
  <si>
    <t>DC直流電風扇</t>
  </si>
  <si>
    <t>14吋以上</t>
  </si>
  <si>
    <t>車用吸塵器</t>
  </si>
  <si>
    <t>USB充電的尤佳</t>
  </si>
  <si>
    <t>除濕機</t>
  </si>
  <si>
    <t>無線直立手持兩用吸塵器</t>
  </si>
  <si>
    <t>電磁爐</t>
  </si>
  <si>
    <t>智慧變頻</t>
  </si>
  <si>
    <t>烤箱</t>
  </si>
  <si>
    <t>27公升以上</t>
  </si>
  <si>
    <t>變頻微波爐</t>
  </si>
  <si>
    <t>壁掛扇</t>
  </si>
  <si>
    <t>卡式爐</t>
  </si>
  <si>
    <t>周邊</t>
  </si>
  <si>
    <t>行動電源</t>
  </si>
  <si>
    <t>8000mah以上</t>
  </si>
  <si>
    <t>機械手錶</t>
  </si>
  <si>
    <t>防水100米</t>
  </si>
  <si>
    <t>電子手錶</t>
  </si>
  <si>
    <t>4號電池</t>
  </si>
  <si>
    <t xml:space="preserve">4號電池 </t>
  </si>
  <si>
    <t>3號電池</t>
  </si>
  <si>
    <t xml:space="preserve">3號電池 </t>
  </si>
  <si>
    <t>頸掛式電風扇</t>
  </si>
  <si>
    <t>支援USB 或 Type-C 充電</t>
  </si>
  <si>
    <t>隨身碟</t>
  </si>
  <si>
    <t>USB3.0 128GB以上</t>
  </si>
  <si>
    <t>三轉二接頭</t>
  </si>
  <si>
    <t>滑鼠墊</t>
  </si>
  <si>
    <t>免手持自動碎紙機</t>
  </si>
  <si>
    <t>紙桶容量：25公升以上</t>
  </si>
  <si>
    <t>無線滑鼠</t>
  </si>
  <si>
    <t>無線鍵鼠組</t>
  </si>
  <si>
    <t>入耳式耳機</t>
  </si>
  <si>
    <t>需有麥克風</t>
  </si>
  <si>
    <t>骨傳導藍牙耳機</t>
  </si>
  <si>
    <t>延長線</t>
  </si>
  <si>
    <t>座</t>
  </si>
  <si>
    <t>六開六插轉接電源線組</t>
  </si>
  <si>
    <t>HDMI線</t>
  </si>
  <si>
    <t>條</t>
  </si>
  <si>
    <t>電腦投影機連接，1米以上</t>
  </si>
  <si>
    <t>耳掛式耳機</t>
  </si>
  <si>
    <t>雙頻道迷你無線喊話器</t>
  </si>
  <si>
    <t>嘉強MA-300D</t>
  </si>
  <si>
    <t>傢飾</t>
  </si>
  <si>
    <t>掛壁時鐘</t>
  </si>
  <si>
    <t>鬧鐘</t>
  </si>
  <si>
    <t>桌椅</t>
  </si>
  <si>
    <t>圖書室用梯形桌</t>
  </si>
  <si>
    <t>學生上課椅</t>
  </si>
  <si>
    <t>張</t>
  </si>
  <si>
    <t xml:space="preserve">學生上課桌  </t>
  </si>
  <si>
    <t>蛋捲桌/露營桌</t>
  </si>
  <si>
    <t>一桌四椅，寬120cm-149cm</t>
  </si>
  <si>
    <t>材料</t>
  </si>
  <si>
    <t>水性漆</t>
  </si>
  <si>
    <t>桶</t>
  </si>
  <si>
    <t>加侖&amp;無甲醛&amp;平光&amp;白</t>
  </si>
  <si>
    <t>收納</t>
  </si>
  <si>
    <t>強固型掀蓋整理箱(透明)</t>
  </si>
  <si>
    <t>45L (包裝入數2入/組)</t>
  </si>
  <si>
    <t>65L (包裝入數2入/組)</t>
  </si>
  <si>
    <t>強固型掀蓋整理箱(透明)+底輪</t>
  </si>
  <si>
    <t>工具</t>
  </si>
  <si>
    <t>塑鋼活動雙層梯</t>
  </si>
  <si>
    <t>矮凳型</t>
  </si>
  <si>
    <t>折疊型</t>
  </si>
  <si>
    <t>手推車</t>
  </si>
  <si>
    <t>載重300公斤，可折疊</t>
  </si>
  <si>
    <t>電子計時器</t>
  </si>
  <si>
    <t>無</t>
  </si>
  <si>
    <t>TANITA 三合一體組成計</t>
  </si>
  <si>
    <t>可測量體重／體脂肪率／體水率</t>
  </si>
  <si>
    <t>無線身高測量器</t>
  </si>
  <si>
    <t>測量範圍：70~200cm</t>
  </si>
  <si>
    <t>大型家電</t>
  </si>
  <si>
    <t>洗衣機</t>
  </si>
  <si>
    <t>FHD液晶顯示器</t>
  </si>
  <si>
    <t>冷氣</t>
  </si>
  <si>
    <t>中心填寫需備註裝設空間坪數及多少人使用</t>
  </si>
  <si>
    <t>WinWin 五階梯 加大加厚 耐重150KG
(五階/鋁梯/A型梯/梯子/工作梯/摺疊梯/A字梯)</t>
  </si>
  <si>
    <t>展開尺寸42.5*92*121cm
摺疊尺寸42.5*15*129cm</t>
  </si>
  <si>
    <t>血壓計</t>
  </si>
  <si>
    <t>透明整理箱</t>
  </si>
  <si>
    <t>18L</t>
  </si>
  <si>
    <t>工作桌/會議桌</t>
  </si>
  <si>
    <t>娛樂</t>
  </si>
  <si>
    <t>積木</t>
  </si>
  <si>
    <t>桌遊</t>
  </si>
  <si>
    <t>套</t>
  </si>
  <si>
    <t>拼圖</t>
  </si>
  <si>
    <t>撲克牌</t>
  </si>
  <si>
    <t>無毒黏土</t>
  </si>
  <si>
    <t>汽車模型</t>
  </si>
  <si>
    <t>扭蛋</t>
  </si>
  <si>
    <t>公仔</t>
  </si>
  <si>
    <t>運動襪</t>
  </si>
  <si>
    <t>戶外</t>
  </si>
  <si>
    <t>打氣筒</t>
  </si>
  <si>
    <t>自行車手套</t>
  </si>
  <si>
    <t>護腳踝套</t>
  </si>
  <si>
    <t>跳繩</t>
  </si>
  <si>
    <t>蛇板</t>
  </si>
  <si>
    <t>排球</t>
  </si>
  <si>
    <t>躲避飛盤</t>
  </si>
  <si>
    <t>籃球</t>
  </si>
  <si>
    <t>軟式躲避球</t>
  </si>
  <si>
    <t>羽毛球</t>
  </si>
  <si>
    <t>羽毛球拍</t>
  </si>
  <si>
    <t>小學生棒球手套</t>
  </si>
  <si>
    <t>腳踏車</t>
  </si>
  <si>
    <t>足球</t>
  </si>
  <si>
    <t>4號</t>
  </si>
  <si>
    <t>桌球拍</t>
  </si>
  <si>
    <t>正板/刀板</t>
  </si>
  <si>
    <t>桌球</t>
  </si>
  <si>
    <t>跳棋</t>
  </si>
  <si>
    <t>魔術方塊</t>
  </si>
  <si>
    <t>自行車前車燈</t>
  </si>
  <si>
    <t>LED</t>
  </si>
  <si>
    <t>自行車後車燈</t>
  </si>
  <si>
    <t>腳踏車安全帽</t>
  </si>
  <si>
    <t>個人衛生用品</t>
  </si>
  <si>
    <t>機車安全帽-小孩</t>
  </si>
  <si>
    <t>機車安全帽-大人</t>
  </si>
  <si>
    <t>號碼衣(1-20號)螢光綠及紅外各四色</t>
  </si>
  <si>
    <t>國中小學生大隊接力</t>
  </si>
  <si>
    <t>磁吸式跳棋</t>
  </si>
  <si>
    <t>便攜型戶外休閒羽球網 (3m) PERFLY</t>
  </si>
  <si>
    <t>匹克球拍組</t>
  </si>
  <si>
    <t>匹克球網</t>
  </si>
  <si>
    <t>籃球鞋/慢跑鞋</t>
  </si>
  <si>
    <t>雙</t>
  </si>
  <si>
    <t>24-30cm</t>
  </si>
  <si>
    <t>需求數量</t>
  </si>
  <si>
    <t>A3影印紙 (白)</t>
  </si>
  <si>
    <t>B4影印紙 (白)</t>
  </si>
  <si>
    <t>需求說明</t>
  </si>
  <si>
    <t>食物箱 (乾糧)</t>
  </si>
  <si>
    <t>捐款指定捐贈</t>
  </si>
  <si>
    <t>食物箱 (肉品)</t>
  </si>
  <si>
    <t>食物箱 (蔬菜)</t>
  </si>
  <si>
    <t>公務車</t>
  </si>
  <si>
    <t>70磅</t>
  </si>
  <si>
    <t>課外讀物</t>
  </si>
  <si>
    <t>中華電信預付卡</t>
  </si>
  <si>
    <t>聖誕禮物</t>
  </si>
  <si>
    <t>份</t>
  </si>
  <si>
    <t>中秋禮盒</t>
  </si>
  <si>
    <t>年菜</t>
  </si>
  <si>
    <t>兒童節禮物</t>
  </si>
  <si>
    <t>印泥(黑)</t>
  </si>
  <si>
    <t>印章</t>
  </si>
  <si>
    <t>三麗鷗、角落生物、鬼滅之刃、等卡通圖案皆可</t>
  </si>
  <si>
    <t>打孔機</t>
  </si>
  <si>
    <t>迴紋針</t>
  </si>
  <si>
    <t>B4-4孔活頁資料簿</t>
  </si>
  <si>
    <t>11孔內頁，1包50張</t>
  </si>
  <si>
    <t>B5-內頁資料袋</t>
  </si>
  <si>
    <t>A3-直式PP附繩公文袋</t>
  </si>
  <si>
    <t>1包12個</t>
  </si>
  <si>
    <t>顏色不拘</t>
  </si>
  <si>
    <t>球類打氣用(附球針)</t>
  </si>
  <si>
    <t>寬度1.8-2.0cm通用</t>
  </si>
  <si>
    <t>4.8cm使用</t>
  </si>
  <si>
    <t>標籤貼</t>
  </si>
  <si>
    <t>袋</t>
  </si>
  <si>
    <t>保護膜標籤紙、每包30張(中)</t>
  </si>
  <si>
    <t>箭頭式便利貼</t>
  </si>
  <si>
    <t>箭頭式4.5*1.2cm</t>
  </si>
  <si>
    <t>17x42mm</t>
  </si>
  <si>
    <t>出版日期近兩年(內頁無筆記、破損、泛黃)</t>
  </si>
  <si>
    <t>A3尺寸</t>
  </si>
  <si>
    <t xml:space="preserve">●Full HD 高解析
(1920×1080) 
●亮度3,000流明/對比度23,000：1 
●支援MHL/雙HDMI  </t>
  </si>
  <si>
    <t>A4板夾</t>
  </si>
  <si>
    <t xml:space="preserve"> 4G sim卡wifi無線網路行動分享器（4G路由器）</t>
  </si>
  <si>
    <t>可插SIM卡</t>
  </si>
  <si>
    <t>A4 20頁資料簿(無內紙)</t>
  </si>
  <si>
    <t>入</t>
  </si>
  <si>
    <t>65L (包裝入數2入)</t>
  </si>
  <si>
    <t>45L (包裝入數2入)</t>
  </si>
  <si>
    <t>原子章印章補充液(紅)</t>
  </si>
  <si>
    <t>可補充紅色印章用都可</t>
  </si>
  <si>
    <t>滑輪整理箱(中小)</t>
  </si>
  <si>
    <t>MY BOX品牌尤佳；T-400</t>
  </si>
  <si>
    <t>滑輪整理箱(中大)</t>
  </si>
  <si>
    <t>MY BOX品牌尤佳；T-600</t>
  </si>
  <si>
    <t>A4電腦標籤(袋裝)</t>
  </si>
  <si>
    <t>#018 C149210 白 2格 20入 三用標籤/148.5×210mm</t>
  </si>
  <si>
    <t>#120 L1725 白 112格 20入 三用標籤/17×25mm</t>
  </si>
  <si>
    <t>#012 C50105 白 12格 20入 三用標籤/49.5×105mm</t>
  </si>
  <si>
    <t>有線麥克風</t>
  </si>
  <si>
    <t>名片大小空白小卡</t>
  </si>
  <si>
    <t>可愛圖樣、花邊的皆可</t>
  </si>
  <si>
    <t>印章補充液(紅色)</t>
  </si>
  <si>
    <t>利百代印章補充液</t>
  </si>
  <si>
    <t>各種樣式皆可，不過不要太便宜的(損壞率高)
(USB供電的尤佳，不須再尋電源插座)</t>
  </si>
  <si>
    <t>SDI電動釘書機</t>
  </si>
  <si>
    <t>上課播放英文音檔(連結手機播放)</t>
  </si>
  <si>
    <t>30米HDMI線</t>
  </si>
  <si>
    <t>電腦投影機連接，30米</t>
  </si>
  <si>
    <t>物流箱</t>
  </si>
  <si>
    <t>BL32-1 KEYWAY 2號物流箱(32L)</t>
  </si>
  <si>
    <t>B4-內頁資料袋(加厚款)</t>
  </si>
  <si>
    <t>11孔內頁</t>
  </si>
  <si>
    <t>A4-內頁資料袋(加厚款)</t>
  </si>
  <si>
    <t>CARL Angel-5 (A-5)削鉛筆機</t>
  </si>
  <si>
    <t xml:space="preserve">CARL Angel-5 (A-5)
尺寸：73x115x119mm </t>
  </si>
  <si>
    <t>3尺*6尺</t>
  </si>
  <si>
    <t>4尺*6尺</t>
  </si>
  <si>
    <t>單面磁性白板3*5</t>
  </si>
  <si>
    <t>3尺*5尺</t>
  </si>
  <si>
    <t>圖書室用可疊椅</t>
  </si>
  <si>
    <t>http://www.sfnet.com.tw/pages/?show=1&amp;id=1894&amp;Sid=1064&amp;tSid=1064&amp;Ipg=pro&amp;Stitle=%B9%CE%AFZ%B0Q%BD%D7%AE%E0</t>
  </si>
  <si>
    <t>蜂巢式期刊架</t>
  </si>
  <si>
    <t>三層九格式(山毛櫸木色)</t>
  </si>
  <si>
    <t>運書車</t>
  </si>
  <si>
    <t>單面三斜型</t>
  </si>
  <si>
    <t>尺寸：H33 x Φ40公分</t>
  </si>
  <si>
    <t>書報架</t>
  </si>
  <si>
    <t>書報展示架</t>
  </si>
  <si>
    <t>粉筆</t>
  </si>
  <si>
    <t>IKEA學生用板凳</t>
  </si>
  <si>
    <t>測試重量：100 公斤  座椅直徑：32 公分，寬度：40 公分，座椅高度：45 公分</t>
  </si>
  <si>
    <t>長臂型釘書機</t>
  </si>
  <si>
    <t>30公分</t>
  </si>
  <si>
    <t>長臂型釘書機針</t>
  </si>
  <si>
    <t>輕黏土(12色)</t>
  </si>
  <si>
    <t>單色包裝 :1包約 100 克 ± 10 克</t>
  </si>
  <si>
    <t>A4風琴夾(含索引貼)</t>
  </si>
  <si>
    <t>票據風琴夾</t>
  </si>
  <si>
    <t>10.5x18x2.5cm</t>
  </si>
  <si>
    <t>硬幣收納盒</t>
  </si>
  <si>
    <t>圓規(大型教具)</t>
  </si>
  <si>
    <t>書背膠帶</t>
  </si>
  <si>
    <t>35ｍｍ</t>
  </si>
  <si>
    <t xml:space="preserve">自黏性標籤紙 </t>
  </si>
  <si>
    <t>18*32mm</t>
  </si>
  <si>
    <t>kokuyo無針訂書機</t>
  </si>
  <si>
    <t>細字奇異筆 1mm /支 No.600(黑色)</t>
  </si>
  <si>
    <t>銀色長尾夾(19mm)</t>
  </si>
  <si>
    <t>筒</t>
  </si>
  <si>
    <t>48入/支</t>
  </si>
  <si>
    <t>銀色長尾夾(25mm)</t>
  </si>
  <si>
    <t>24入/支</t>
  </si>
  <si>
    <t>銀色長尾夾(32mm)</t>
  </si>
  <si>
    <t>12入/支</t>
  </si>
  <si>
    <t>銀色長尾夾(41mm)</t>
  </si>
  <si>
    <t>手寫小白板  (可掛式)/(磁吸式)</t>
  </si>
  <si>
    <t>摺疊桌椅組</t>
  </si>
  <si>
    <t>身高體重測量儀</t>
  </si>
  <si>
    <t>身高測量範圍: 90〜200公分
體重測量範圍: 10〜150公斤</t>
  </si>
  <si>
    <t>重力型釘書機(附刻度指示)</t>
  </si>
  <si>
    <t>希望可以有刻度調節，如連結。
(可釘2~100張紙)</t>
  </si>
  <si>
    <t xml:space="preserve">23/06，(6 mm)，1000支
</t>
  </si>
  <si>
    <t>23/8，(8 mm)，1000支</t>
  </si>
  <si>
    <t>23/10，10mm(3/8")，1000支</t>
  </si>
  <si>
    <t>【德國LYRA】德國削鉛筆機</t>
  </si>
  <si>
    <t>適用鉛筆直徑至1.2cm，削筆機可依鉛筆尺寸調整，可削粗桿鉛筆</t>
  </si>
  <si>
    <t>無痕奈米膠帶</t>
  </si>
  <si>
    <t xml:space="preserve">材質：透明VHB壓克力，寬度：2cm，厚度：2mm，總長：3m
</t>
  </si>
  <si>
    <t>輕黏土</t>
  </si>
  <si>
    <t>多種顏色</t>
  </si>
  <si>
    <t>HDMI線10米</t>
  </si>
  <si>
    <t>12入自黏性標籤貼紙</t>
  </si>
  <si>
    <t>單片3.2*1.8公分</t>
  </si>
  <si>
    <t>鋁合金雙面架+雙面磁白板(含筆盒) 白板尺寸</t>
  </si>
  <si>
    <t xml:space="preserve"> 90cm高x120cm寬</t>
  </si>
  <si>
    <t>華麗保護膜標籤2015</t>
  </si>
  <si>
    <t>25x53mm(紅框)</t>
  </si>
  <si>
    <t>華麗保護膜標籤3014</t>
  </si>
  <si>
    <t>34x73mm(藍框)</t>
  </si>
  <si>
    <t>SDI 手牌 重力型釘書機 1142</t>
  </si>
  <si>
    <t>W360xD90xH254mm</t>
  </si>
  <si>
    <t>23/13 (SDI型號 : 1213)   
 50-100張</t>
  </si>
  <si>
    <t>23/17 (SDI型號 : 1217)    120-150張</t>
  </si>
  <si>
    <t>MAX 美克司 除針器RZ-10S</t>
  </si>
  <si>
    <t>17*141mm</t>
  </si>
  <si>
    <t>尺寸約30-40公分為佳</t>
  </si>
  <si>
    <t>碳素/鹵素電暖器</t>
  </si>
  <si>
    <t>14吋</t>
  </si>
  <si>
    <t>飲料杯袋</t>
  </si>
  <si>
    <t>計算機</t>
  </si>
  <si>
    <t>一般家用垃圾桶使用，
尺寸 (中)約 65公分*53公分</t>
  </si>
  <si>
    <t>一般家用垃圾桶使用，
尺寸 (小)約 56公分*43公分</t>
  </si>
  <si>
    <t>約94公分*120公分</t>
  </si>
  <si>
    <t>食品級小蘇打粉</t>
  </si>
  <si>
    <t>抽取式</t>
  </si>
  <si>
    <t>適穿身高115-135cm</t>
  </si>
  <si>
    <t>適穿身高125-145cm</t>
  </si>
  <si>
    <t>適穿身高125-150cm</t>
  </si>
  <si>
    <t>適穿身高150-165cm(以上)</t>
  </si>
  <si>
    <t>5入</t>
  </si>
  <si>
    <t>哨子</t>
  </si>
  <si>
    <t>攜帶輕量型</t>
  </si>
  <si>
    <t>防蚊貼片</t>
  </si>
  <si>
    <t>防蚊液</t>
  </si>
  <si>
    <t>卷/盒(包)</t>
  </si>
  <si>
    <t>不鏽鋼蚊香盒</t>
  </si>
  <si>
    <t>蚊香棒</t>
  </si>
  <si>
    <t>不鏽鋼掀蓋式40cm蚊香棒盒</t>
  </si>
  <si>
    <t>40公分</t>
  </si>
  <si>
    <t>醫藥品補充包</t>
  </si>
  <si>
    <t>(蚊蟲叮咬藥膏、優碘、3*3紗布、透氣膠帶、ok繃、綠油精)</t>
  </si>
  <si>
    <t>20公升以上</t>
  </si>
  <si>
    <t>微波爐</t>
  </si>
  <si>
    <t>47*74*90公分，，載重300公斤，可折疊</t>
  </si>
  <si>
    <t>封箱膠帶</t>
  </si>
  <si>
    <t>束</t>
  </si>
  <si>
    <t>4.8公分(1束6捲)</t>
  </si>
  <si>
    <t>圓形拖把</t>
  </si>
  <si>
    <t>布長38桿長110cm</t>
  </si>
  <si>
    <t>200ccPC水杯</t>
  </si>
  <si>
    <t>約6.5x10cm</t>
  </si>
  <si>
    <t>保鮮盒(附格盤7L)</t>
  </si>
  <si>
    <t>約33x21.5x14.5cm</t>
  </si>
  <si>
    <t>OK繃</t>
  </si>
  <si>
    <t>掃地用具</t>
  </si>
  <si>
    <t>掃把、畚箕</t>
  </si>
  <si>
    <t>拖地用具</t>
  </si>
  <si>
    <t>旋轉拖把組</t>
  </si>
  <si>
    <t>4000ml</t>
  </si>
  <si>
    <t>KTC-MN1139(雙層HEPA濾網/充電式)</t>
  </si>
  <si>
    <t>細碎式多功能碎紙機</t>
  </si>
  <si>
    <t>(22公升)AS1030CD，碎紙細度：細碎狀 寬2.5x長10 mm</t>
  </si>
  <si>
    <t>沙發椅</t>
  </si>
  <si>
    <t>2-3人座</t>
  </si>
  <si>
    <t>塑料還原劑</t>
  </si>
  <si>
    <t>玻璃油膜去除劑</t>
  </si>
  <si>
    <t>除紅藍黑色外，其他顏色原子筆</t>
  </si>
  <si>
    <t>布口罩</t>
  </si>
  <si>
    <t>12色或24色</t>
  </si>
  <si>
    <t>USB3.0 32G以上</t>
  </si>
  <si>
    <t>手錶</t>
  </si>
  <si>
    <t>電子錶</t>
  </si>
  <si>
    <t>非電子錶，可應考的手錶</t>
  </si>
  <si>
    <t>耳機、藍芽耳機</t>
  </si>
  <si>
    <t>副</t>
  </si>
  <si>
    <t>手持風扇</t>
  </si>
  <si>
    <t>支援USB充電</t>
  </si>
  <si>
    <t>遙控汽車</t>
  </si>
  <si>
    <t>飲料杯套(帶)</t>
  </si>
  <si>
    <t>包/盒</t>
  </si>
  <si>
    <t>適合年齡國小三年級至國中三年級</t>
  </si>
  <si>
    <t>拉密/燒錢計畫/大富翁/妙語說書人/「2Plus」花磚物語Azul、邏輯對決/這樣玩不失智/荷蘭BS兒童休閒遊戲-框架危機/發現密碼(神奇形色牌)/「新天鵝堡桌遊」動物園中文版、驢橋、烏邦果、鈕鈕相扣/CV人生履歷/扮家家遊/「MATTEL美泰兒」大格鬥基本遊戲組/矮人礦坑</t>
  </si>
  <si>
    <t>滅鼠先鋒(紓壓玩具)</t>
  </si>
  <si>
    <t>半截式緩震舒適自行車手套</t>
  </si>
  <si>
    <t>(請新增註解備註尺寸)</t>
  </si>
  <si>
    <t>250cm-300cm學童用</t>
  </si>
  <si>
    <t>國小三年級至國中三年級</t>
  </si>
  <si>
    <t>顆</t>
  </si>
  <si>
    <t>5號</t>
  </si>
  <si>
    <t>布製/發泡/PU為佳</t>
  </si>
  <si>
    <t>7號</t>
  </si>
  <si>
    <t>3號</t>
  </si>
  <si>
    <t>12入/桶</t>
  </si>
  <si>
    <t>捕手</t>
  </si>
  <si>
    <t>野手</t>
  </si>
  <si>
    <t>投手</t>
  </si>
  <si>
    <t>國中生用</t>
  </si>
  <si>
    <t>響亮鬧鈴</t>
  </si>
  <si>
    <t>國小適用、4號</t>
  </si>
  <si>
    <t>無特別樣式、大小皆可</t>
  </si>
  <si>
    <t>金字塔+斜轉型+楓葉型+五邊型等變形魔術方塊</t>
  </si>
  <si>
    <t>500ml以下</t>
  </si>
  <si>
    <t>成人用</t>
  </si>
  <si>
    <t>SDI CT-206 iPUSH輕鬆按修正帶</t>
  </si>
  <si>
    <t>SDI CT-206R iPUSH輕鬆按修正帶替換帶</t>
  </si>
  <si>
    <t>一盒12入</t>
  </si>
  <si>
    <t>銀、金、紅、藍、綠五種</t>
  </si>
  <si>
    <t>36色以上</t>
  </si>
  <si>
    <t>王樣水彩</t>
  </si>
  <si>
    <t>22cm-29cm</t>
  </si>
  <si>
    <t>Uni 三菱超細鋼珠筆0.5</t>
  </si>
  <si>
    <t>黑色</t>
  </si>
  <si>
    <t>藍色</t>
  </si>
  <si>
    <t>紅色</t>
  </si>
  <si>
    <t>ZEBRA SARASA CLIP 0.5 環保中性筆</t>
  </si>
  <si>
    <t>€</t>
    <phoneticPr fontId="37" type="noConversion"/>
  </si>
  <si>
    <t>03-5104518</t>
    <phoneticPr fontId="37" type="noConversion"/>
  </si>
  <si>
    <t>USB接頭</t>
    <phoneticPr fontId="37" type="noConversion"/>
  </si>
  <si>
    <t>0963-194209</t>
    <phoneticPr fontId="37" type="noConversion"/>
  </si>
  <si>
    <t>莊宛真</t>
    <phoneticPr fontId="3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</si>
</sst>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>
    <font>
      <sz val="12"/>
      <color theme="1"/>
      <name val="Calibri"/>
      <scheme val="minor"/>
    </font>
    <font>
      <b/>
      <sz val="14"/>
      <color theme="1"/>
      <name val="Microsoft JhengHei"/>
      <family val="2"/>
      <charset val="136"/>
    </font>
    <font>
      <sz val="12"/>
      <color theme="1"/>
      <name val="PMingLiu"/>
      <family val="1"/>
      <charset val="136"/>
    </font>
    <font>
      <sz val="18"/>
      <color theme="1"/>
      <name val="PMingLiu"/>
      <family val="1"/>
      <charset val="136"/>
    </font>
    <font>
      <sz val="14"/>
      <color theme="1"/>
      <name val="Microsoft JhengHei"/>
      <family val="2"/>
      <charset val="136"/>
    </font>
    <font>
      <sz val="12"/>
      <color theme="1"/>
      <name val="Calibri"/>
      <family val="2"/>
    </font>
    <font>
      <b/>
      <sz val="24"/>
      <color theme="0"/>
      <name val="Microsoft JhengHei"/>
      <family val="2"/>
      <charset val="136"/>
    </font>
    <font>
      <b/>
      <sz val="24"/>
      <color rgb="FFFFFFFF"/>
      <name val="Microsoft JhengHei"/>
      <family val="2"/>
      <charset val="136"/>
    </font>
    <font>
      <b/>
      <sz val="24"/>
      <color rgb="FFBC8D03"/>
      <name val="Microsoft JhengHei"/>
      <family val="2"/>
      <charset val="136"/>
    </font>
    <font>
      <b/>
      <sz val="24"/>
      <color theme="1"/>
      <name val="Microsoft JhengHei"/>
      <family val="2"/>
      <charset val="136"/>
    </font>
    <font>
      <b/>
      <sz val="24"/>
      <color rgb="FF000000"/>
      <name val="Microsoft JhengHei"/>
      <family val="2"/>
      <charset val="136"/>
    </font>
    <font>
      <b/>
      <u/>
      <sz val="24"/>
      <color rgb="FF0000FF"/>
      <name val="Microsoft JhengHei"/>
      <family val="2"/>
      <charset val="136"/>
    </font>
    <font>
      <b/>
      <sz val="24"/>
      <color rgb="FF1155CC"/>
      <name val="Microsoft JhengHei"/>
      <family val="2"/>
      <charset val="136"/>
    </font>
    <font>
      <b/>
      <u/>
      <sz val="24"/>
      <color rgb="FF1155CC"/>
      <name val="Calibri"/>
      <family val="2"/>
    </font>
    <font>
      <sz val="24"/>
      <color theme="1"/>
      <name val="Microsoft JhengHei"/>
      <family val="2"/>
      <charset val="136"/>
    </font>
    <font>
      <b/>
      <sz val="24"/>
      <color rgb="FF2F9299"/>
      <name val="Microsoft JhengHei"/>
      <family val="2"/>
      <charset val="136"/>
    </font>
    <font>
      <b/>
      <sz val="24"/>
      <color rgb="FF34A853"/>
      <name val="Microsoft JhengHei"/>
      <family val="2"/>
      <charset val="136"/>
    </font>
    <font>
      <b/>
      <sz val="24"/>
      <color rgb="FFC05100"/>
      <name val="Microsoft JhengHei"/>
      <family val="2"/>
      <charset val="136"/>
    </font>
    <font>
      <b/>
      <u/>
      <sz val="24"/>
      <color rgb="FF0000FF"/>
      <name val="Microsoft JhengHei"/>
      <family val="2"/>
      <charset val="136"/>
    </font>
    <font>
      <b/>
      <sz val="24"/>
      <color rgb="FFC22114"/>
      <name val="Microsoft JhengHei"/>
      <family val="2"/>
      <charset val="136"/>
    </font>
    <font>
      <sz val="12"/>
      <color theme="1"/>
      <name val="Microsoft JhengHei"/>
      <family val="2"/>
      <charset val="136"/>
    </font>
    <font>
      <b/>
      <sz val="20"/>
      <color theme="1"/>
      <name val="Microsoft JhengHei"/>
      <family val="2"/>
      <charset val="136"/>
    </font>
    <font>
      <b/>
      <sz val="20"/>
      <color rgb="FF083C92"/>
      <name val="Microsoft JhengHei"/>
      <family val="2"/>
      <charset val="136"/>
    </font>
    <font>
      <sz val="20"/>
      <color theme="1"/>
      <name val="Microsoft JhengHei"/>
      <family val="2"/>
      <charset val="136"/>
    </font>
    <font>
      <b/>
      <sz val="16"/>
      <color theme="0"/>
      <name val="Microsoft JhengHei"/>
      <family val="2"/>
      <charset val="136"/>
    </font>
    <font>
      <sz val="16"/>
      <color theme="1"/>
      <name val="Microsoft JhengHei"/>
      <family val="2"/>
      <charset val="136"/>
    </font>
    <font>
      <sz val="16"/>
      <color theme="5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b/>
      <u/>
      <sz val="14"/>
      <color rgb="FF0000FF"/>
      <name val="Microsoft JhengHei"/>
      <family val="2"/>
      <charset val="136"/>
    </font>
    <font>
      <u/>
      <sz val="14"/>
      <color rgb="FF0000FF"/>
      <name val="Microsoft JhengHei"/>
      <family val="2"/>
      <charset val="136"/>
    </font>
    <font>
      <b/>
      <sz val="14"/>
      <color rgb="FF454545"/>
      <name val="Arial"/>
      <family val="2"/>
    </font>
    <font>
      <b/>
      <u/>
      <sz val="14"/>
      <color rgb="FF0000FF"/>
      <name val="Microsoft JhengHei"/>
      <family val="2"/>
      <charset val="136"/>
    </font>
    <font>
      <sz val="12"/>
      <name val="Calibri"/>
      <family val="2"/>
    </font>
    <font>
      <b/>
      <u/>
      <sz val="24"/>
      <name val="Calibri"/>
      <family val="2"/>
    </font>
    <font>
      <sz val="12"/>
      <color theme="1"/>
      <name val="Calibri"/>
      <family val="2"/>
      <scheme val="minor"/>
    </font>
    <font>
      <sz val="9"/>
      <name val="Calibri"/>
      <family val="3"/>
      <charset val="136"/>
      <scheme val="minor"/>
    </font>
    <font>
      <b/>
      <sz val="24"/>
      <color rgb="FFFF0000"/>
      <name val="Microsoft JhengHei"/>
      <family val="2"/>
      <charset val="136"/>
    </font>
  </fonts>
  <fills count="23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BC8D03"/>
        <bgColor rgb="FFBC8D03"/>
      </patternFill>
    </fill>
    <fill>
      <patternFill patternType="solid">
        <fgColor theme="6"/>
        <bgColor theme="6"/>
      </patternFill>
    </fill>
    <fill>
      <patternFill patternType="solid">
        <fgColor rgb="FFFFFFFF"/>
        <bgColor rgb="FFFFFFFF"/>
      </patternFill>
    </fill>
    <fill>
      <patternFill patternType="solid">
        <fgColor rgb="FFFDE49A"/>
        <bgColor rgb="FFFDE49A"/>
      </patternFill>
    </fill>
    <fill>
      <patternFill patternType="solid">
        <fgColor rgb="FF2F9299"/>
        <bgColor rgb="FF2F9299"/>
      </patternFill>
    </fill>
    <fill>
      <patternFill patternType="solid">
        <fgColor theme="9"/>
        <bgColor theme="9"/>
      </patternFill>
    </fill>
    <fill>
      <patternFill patternType="solid">
        <fgColor rgb="FFD9F1F3"/>
        <bgColor rgb="FFD9F1F3"/>
      </patternFill>
    </fill>
    <fill>
      <patternFill patternType="solid">
        <fgColor rgb="FF277E3E"/>
        <bgColor rgb="FF277E3E"/>
      </patternFill>
    </fill>
    <fill>
      <patternFill patternType="solid">
        <fgColor theme="7"/>
        <bgColor theme="7"/>
      </patternFill>
    </fill>
    <fill>
      <patternFill patternType="solid">
        <fgColor rgb="FFD9EAD3"/>
        <bgColor rgb="FFD9EAD3"/>
      </patternFill>
    </fill>
    <fill>
      <patternFill patternType="solid">
        <fgColor rgb="FFC05100"/>
        <bgColor rgb="FFC05100"/>
      </patternFill>
    </fill>
    <fill>
      <patternFill patternType="solid">
        <fgColor theme="8"/>
        <bgColor theme="8"/>
      </patternFill>
    </fill>
    <fill>
      <patternFill patternType="solid">
        <fgColor rgb="FFFCE5CD"/>
        <bgColor rgb="FFFCE5CD"/>
      </patternFill>
    </fill>
    <fill>
      <patternFill patternType="solid">
        <fgColor rgb="FFC22114"/>
        <bgColor rgb="FFC22114"/>
      </patternFill>
    </fill>
    <fill>
      <patternFill patternType="solid">
        <fgColor theme="5"/>
        <bgColor theme="5"/>
      </patternFill>
    </fill>
    <fill>
      <patternFill patternType="solid">
        <fgColor rgb="FFF28E85"/>
        <bgColor rgb="FFF28E85"/>
      </patternFill>
    </fill>
    <fill>
      <patternFill patternType="solid">
        <fgColor rgb="FFD9E6FC"/>
        <bgColor rgb="FFD9E6FC"/>
      </patternFill>
    </fill>
    <fill>
      <patternFill patternType="solid">
        <fgColor rgb="FF8DB5F8"/>
        <bgColor rgb="FF8DB5F8"/>
      </patternFill>
    </fill>
    <fill>
      <patternFill patternType="solid">
        <fgColor rgb="FF7F7F7F"/>
        <bgColor rgb="FF7F7F7F"/>
      </patternFill>
    </fill>
  </fills>
  <borders count="44">
    <border>
      <left/>
      <right/>
      <top/>
      <bottom/>
      <diagonal/>
    </border>
    <border>
      <left style="medium">
        <color rgb="FF595959"/>
      </left>
      <right style="thin">
        <color rgb="FFF2F2F2"/>
      </right>
      <top style="medium">
        <color rgb="FF595959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medium">
        <color rgb="FF595959"/>
      </top>
      <bottom style="thin">
        <color rgb="FFF2F2F2"/>
      </bottom>
      <diagonal/>
    </border>
    <border>
      <left style="thin">
        <color rgb="FFF2F2F2"/>
      </left>
      <right style="medium">
        <color rgb="FF595959"/>
      </right>
      <top style="medium">
        <color rgb="FF595959"/>
      </top>
      <bottom style="thin">
        <color rgb="FFF2F2F2"/>
      </bottom>
      <diagonal/>
    </border>
    <border>
      <left style="medium">
        <color rgb="FF595959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medium">
        <color rgb="FF595959"/>
      </right>
      <top style="thin">
        <color rgb="FFF2F2F2"/>
      </top>
      <bottom style="thin">
        <color rgb="FFF2F2F2"/>
      </bottom>
      <diagonal/>
    </border>
    <border>
      <left style="thin">
        <color rgb="FFF2F2F2"/>
      </left>
      <right style="thin">
        <color rgb="FFF2F2F2"/>
      </right>
      <top style="thin">
        <color rgb="FFF2F2F2"/>
      </top>
      <bottom/>
      <diagonal/>
    </border>
    <border>
      <left style="thin">
        <color rgb="FF0C0C0C"/>
      </left>
      <right style="medium">
        <color theme="0"/>
      </right>
      <top style="thin">
        <color rgb="FF0C0C0C"/>
      </top>
      <bottom style="thin">
        <color rgb="FF7F7F7F"/>
      </bottom>
      <diagonal/>
    </border>
    <border>
      <left style="medium">
        <color theme="0"/>
      </left>
      <right style="medium">
        <color theme="0"/>
      </right>
      <top style="thin">
        <color rgb="FF0C0C0C"/>
      </top>
      <bottom style="thin">
        <color rgb="FF7F7F7F"/>
      </bottom>
      <diagonal/>
    </border>
    <border>
      <left style="medium">
        <color theme="0"/>
      </left>
      <right style="thin">
        <color rgb="FF0C0C0C"/>
      </right>
      <top style="thin">
        <color rgb="FF0C0C0C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FFFFFF"/>
      </left>
      <right style="medium">
        <color rgb="FFFFFFFF"/>
      </right>
      <top style="thin">
        <color rgb="FF000000"/>
      </top>
      <bottom/>
      <diagonal/>
    </border>
    <border>
      <left style="medium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7F7F7F"/>
      </left>
      <right style="medium">
        <color theme="0"/>
      </right>
      <top style="thin">
        <color rgb="FF7F7F7F"/>
      </top>
      <bottom style="thin">
        <color rgb="FF7F7F7F"/>
      </bottom>
      <diagonal/>
    </border>
    <border>
      <left style="medium">
        <color theme="0"/>
      </left>
      <right style="medium">
        <color theme="0"/>
      </right>
      <top style="thin">
        <color rgb="FF7F7F7F"/>
      </top>
      <bottom style="thin">
        <color rgb="FF7F7F7F"/>
      </bottom>
      <diagonal/>
    </border>
    <border>
      <left style="medium">
        <color theme="0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medium">
        <color theme="0"/>
      </right>
      <top style="thin">
        <color rgb="FF000000"/>
      </top>
      <bottom style="thin">
        <color rgb="FF000000"/>
      </bottom>
      <diagonal/>
    </border>
    <border>
      <left style="medium">
        <color theme="0"/>
      </left>
      <right style="medium">
        <color theme="0"/>
      </right>
      <top style="thin">
        <color rgb="FF000000"/>
      </top>
      <bottom style="thin">
        <color rgb="FF000000"/>
      </bottom>
      <diagonal/>
    </border>
    <border>
      <left style="medium">
        <color theme="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medium">
        <color rgb="FFFFFFFF"/>
      </right>
      <top style="thin">
        <color rgb="FF7F7F7F"/>
      </top>
      <bottom/>
      <diagonal/>
    </border>
    <border>
      <left style="medium">
        <color rgb="FFFFFFFF"/>
      </left>
      <right style="medium">
        <color rgb="FFFFFFFF"/>
      </right>
      <top style="thin">
        <color rgb="FF7F7F7F"/>
      </top>
      <bottom/>
      <diagonal/>
    </border>
    <border>
      <left style="medium">
        <color rgb="FFFFFFFF"/>
      </left>
      <right/>
      <top style="thin">
        <color rgb="FF7F7F7F"/>
      </top>
      <bottom/>
      <diagonal/>
    </border>
    <border>
      <left style="medium">
        <color rgb="FFFFFFFF"/>
      </left>
      <right style="thin">
        <color rgb="FF7F7F7F"/>
      </right>
      <top style="thin">
        <color rgb="FF7F7F7F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rgb="FF7F7F7F"/>
      </left>
      <right style="medium">
        <color rgb="FFFFFFFF"/>
      </right>
      <top style="thin">
        <color rgb="FF7F7F7F"/>
      </top>
      <bottom style="thin">
        <color rgb="FF7F7F7F"/>
      </bottom>
      <diagonal/>
    </border>
    <border>
      <left style="medium">
        <color rgb="FFFFFFFF"/>
      </left>
      <right style="medium">
        <color rgb="FFFFFFFF"/>
      </right>
      <top style="thin">
        <color rgb="FF7F7F7F"/>
      </top>
      <bottom style="thin">
        <color rgb="FF7F7F7F"/>
      </bottom>
      <diagonal/>
    </border>
    <border>
      <left style="thin">
        <color rgb="FF595959"/>
      </left>
      <right style="thin">
        <color rgb="FF595959"/>
      </right>
      <top style="thin">
        <color rgb="FF595959"/>
      </top>
      <bottom style="thin">
        <color rgb="FF595959"/>
      </bottom>
      <diagonal/>
    </border>
    <border>
      <left style="medium">
        <color rgb="FFD9E6FC"/>
      </left>
      <right style="medium">
        <color rgb="FFD9E6FC"/>
      </right>
      <top style="medium">
        <color rgb="FFD9E6FC"/>
      </top>
      <bottom style="medium">
        <color rgb="FFD9E6FC"/>
      </bottom>
      <diagonal/>
    </border>
    <border>
      <left style="medium">
        <color rgb="FFD9E6FC"/>
      </left>
      <right style="medium">
        <color rgb="FFD9E6FC"/>
      </right>
      <top style="medium">
        <color rgb="FFD9E6FC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/>
      <diagonal/>
    </border>
    <border>
      <left style="medium">
        <color rgb="FFE2F1ED"/>
      </left>
      <right style="medium">
        <color rgb="FFE2F1ED"/>
      </right>
      <top style="medium">
        <color rgb="FFE2F1ED"/>
      </top>
      <bottom style="medium">
        <color rgb="FFE2F1ED"/>
      </bottom>
      <diagonal/>
    </border>
    <border>
      <left style="medium">
        <color rgb="FFD3D2DD"/>
      </left>
      <right style="medium">
        <color rgb="FFD3D2DD"/>
      </right>
      <top style="medium">
        <color rgb="FFD3D2DD"/>
      </top>
      <bottom style="medium">
        <color rgb="FFD3D2DD"/>
      </bottom>
      <diagonal/>
    </border>
    <border>
      <left style="medium">
        <color rgb="FFD3D2DD"/>
      </left>
      <right style="medium">
        <color rgb="FFD3D2DD"/>
      </right>
      <top style="medium">
        <color rgb="FFD3D2DD"/>
      </top>
      <bottom/>
      <diagonal/>
    </border>
    <border>
      <left style="medium">
        <color rgb="FFD3D2DD"/>
      </left>
      <right style="medium">
        <color rgb="FFD3D2DD"/>
      </right>
      <top/>
      <bottom style="medium">
        <color rgb="FFD3D2DD"/>
      </bottom>
      <diagonal/>
    </border>
  </borders>
  <cellStyleXfs count="2">
    <xf numFmtId="0" fontId="0" fillId="0" borderId="0"/>
    <xf numFmtId="0" fontId="36" fillId="0" borderId="0"/>
  </cellStyleXfs>
  <cellXfs count="162"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4" fillId="3" borderId="6" xfId="0" applyFont="1" applyFill="1" applyBorder="1" applyAlignment="1">
      <alignment horizontal="left" vertical="center"/>
    </xf>
    <xf numFmtId="0" fontId="4" fillId="0" borderId="5" xfId="0" quotePrefix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textRotation="255" wrapText="1"/>
    </xf>
    <xf numFmtId="0" fontId="7" fillId="5" borderId="9" xfId="0" applyFont="1" applyFill="1" applyBorder="1" applyAlignment="1">
      <alignment horizontal="center" vertical="center" textRotation="255" wrapText="1"/>
    </xf>
    <xf numFmtId="0" fontId="6" fillId="4" borderId="10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6" fillId="8" borderId="12" xfId="0" applyFont="1" applyFill="1" applyBorder="1" applyAlignment="1">
      <alignment horizontal="center" vertical="center"/>
    </xf>
    <xf numFmtId="0" fontId="6" fillId="8" borderId="12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textRotation="255" wrapText="1"/>
    </xf>
    <xf numFmtId="0" fontId="7" fillId="9" borderId="12" xfId="0" applyFont="1" applyFill="1" applyBorder="1" applyAlignment="1">
      <alignment horizontal="center" vertical="center" textRotation="255" wrapText="1"/>
    </xf>
    <xf numFmtId="0" fontId="6" fillId="8" borderId="13" xfId="0" applyFont="1" applyFill="1" applyBorder="1" applyAlignment="1">
      <alignment horizontal="center" vertical="center" wrapText="1"/>
    </xf>
    <xf numFmtId="0" fontId="15" fillId="6" borderId="14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9" fillId="10" borderId="14" xfId="0" applyFont="1" applyFill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7" fillId="11" borderId="17" xfId="0" applyFont="1" applyFill="1" applyBorder="1" applyAlignment="1">
      <alignment horizontal="center" vertical="center"/>
    </xf>
    <xf numFmtId="0" fontId="6" fillId="11" borderId="18" xfId="0" applyFont="1" applyFill="1" applyBorder="1" applyAlignment="1">
      <alignment horizontal="center" vertical="center"/>
    </xf>
    <xf numFmtId="0" fontId="6" fillId="11" borderId="18" xfId="0" applyFont="1" applyFill="1" applyBorder="1" applyAlignment="1">
      <alignment horizontal="center" vertical="center" wrapText="1"/>
    </xf>
    <xf numFmtId="0" fontId="6" fillId="12" borderId="18" xfId="0" applyFont="1" applyFill="1" applyBorder="1" applyAlignment="1">
      <alignment horizontal="center" vertical="center" textRotation="255" wrapText="1"/>
    </xf>
    <xf numFmtId="0" fontId="7" fillId="12" borderId="18" xfId="0" applyFont="1" applyFill="1" applyBorder="1" applyAlignment="1">
      <alignment horizontal="center" vertical="center" textRotation="255" wrapText="1"/>
    </xf>
    <xf numFmtId="0" fontId="7" fillId="11" borderId="19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9" fillId="13" borderId="11" xfId="0" applyFont="1" applyFill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 wrapText="1"/>
    </xf>
    <xf numFmtId="0" fontId="9" fillId="6" borderId="20" xfId="0" applyFont="1" applyFill="1" applyBorder="1" applyAlignment="1">
      <alignment horizontal="center" vertical="center"/>
    </xf>
    <xf numFmtId="0" fontId="9" fillId="6" borderId="21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/>
    </xf>
    <xf numFmtId="0" fontId="16" fillId="6" borderId="16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6" fillId="14" borderId="23" xfId="0" applyFont="1" applyFill="1" applyBorder="1" applyAlignment="1">
      <alignment horizontal="center" vertical="center"/>
    </xf>
    <xf numFmtId="0" fontId="7" fillId="14" borderId="24" xfId="0" applyFont="1" applyFill="1" applyBorder="1" applyAlignment="1">
      <alignment horizontal="center" vertical="center"/>
    </xf>
    <xf numFmtId="0" fontId="6" fillId="14" borderId="24" xfId="0" applyFont="1" applyFill="1" applyBorder="1" applyAlignment="1">
      <alignment horizontal="center" vertical="center" wrapText="1"/>
    </xf>
    <xf numFmtId="0" fontId="6" fillId="15" borderId="24" xfId="0" applyFont="1" applyFill="1" applyBorder="1" applyAlignment="1">
      <alignment horizontal="center" vertical="center" textRotation="255" wrapText="1"/>
    </xf>
    <xf numFmtId="0" fontId="7" fillId="15" borderId="24" xfId="0" applyFont="1" applyFill="1" applyBorder="1" applyAlignment="1">
      <alignment horizontal="center" vertical="center" textRotation="255" wrapText="1"/>
    </xf>
    <xf numFmtId="0" fontId="6" fillId="14" borderId="25" xfId="0" applyFont="1" applyFill="1" applyBorder="1" applyAlignment="1">
      <alignment horizontal="center" vertical="center" wrapText="1"/>
    </xf>
    <xf numFmtId="0" fontId="17" fillId="6" borderId="26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/>
    </xf>
    <xf numFmtId="0" fontId="9" fillId="6" borderId="26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16" borderId="26" xfId="0" applyFont="1" applyFill="1" applyBorder="1" applyAlignment="1">
      <alignment horizontal="center" vertical="center"/>
    </xf>
    <xf numFmtId="0" fontId="18" fillId="6" borderId="26" xfId="0" applyFont="1" applyFill="1" applyBorder="1" applyAlignment="1">
      <alignment horizontal="center" vertical="center" wrapText="1"/>
    </xf>
    <xf numFmtId="0" fontId="9" fillId="0" borderId="26" xfId="0" applyFont="1" applyBorder="1" applyAlignment="1">
      <alignment vertical="center"/>
    </xf>
    <xf numFmtId="0" fontId="9" fillId="0" borderId="26" xfId="0" applyFont="1" applyBorder="1" applyAlignment="1">
      <alignment horizontal="center" vertical="center" wrapText="1"/>
    </xf>
    <xf numFmtId="0" fontId="6" fillId="17" borderId="27" xfId="0" applyFont="1" applyFill="1" applyBorder="1" applyAlignment="1">
      <alignment horizontal="center" vertical="center"/>
    </xf>
    <xf numFmtId="0" fontId="6" fillId="17" borderId="28" xfId="0" applyFont="1" applyFill="1" applyBorder="1" applyAlignment="1">
      <alignment horizontal="center" vertical="center"/>
    </xf>
    <xf numFmtId="0" fontId="6" fillId="17" borderId="28" xfId="0" applyFont="1" applyFill="1" applyBorder="1" applyAlignment="1">
      <alignment horizontal="center" vertical="center" wrapText="1"/>
    </xf>
    <xf numFmtId="0" fontId="6" fillId="18" borderId="28" xfId="0" applyFont="1" applyFill="1" applyBorder="1" applyAlignment="1">
      <alignment horizontal="center" vertical="center" textRotation="255" wrapText="1"/>
    </xf>
    <xf numFmtId="0" fontId="7" fillId="18" borderId="28" xfId="0" applyFont="1" applyFill="1" applyBorder="1" applyAlignment="1">
      <alignment horizontal="center" vertical="center" textRotation="255" wrapText="1"/>
    </xf>
    <xf numFmtId="0" fontId="7" fillId="18" borderId="29" xfId="0" applyFont="1" applyFill="1" applyBorder="1" applyAlignment="1">
      <alignment horizontal="center" vertical="center" textRotation="255" wrapText="1"/>
    </xf>
    <xf numFmtId="0" fontId="6" fillId="17" borderId="30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/>
    </xf>
    <xf numFmtId="0" fontId="9" fillId="19" borderId="11" xfId="0" applyFont="1" applyFill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1" fillId="20" borderId="33" xfId="0" applyFont="1" applyFill="1" applyBorder="1" applyAlignment="1">
      <alignment horizontal="center" vertical="center"/>
    </xf>
    <xf numFmtId="0" fontId="21" fillId="20" borderId="34" xfId="0" applyFont="1" applyFill="1" applyBorder="1" applyAlignment="1">
      <alignment horizontal="center" vertical="center"/>
    </xf>
    <xf numFmtId="0" fontId="21" fillId="20" borderId="34" xfId="0" applyFont="1" applyFill="1" applyBorder="1" applyAlignment="1">
      <alignment horizontal="center" vertical="center" wrapText="1"/>
    </xf>
    <xf numFmtId="0" fontId="21" fillId="21" borderId="34" xfId="0" applyFont="1" applyFill="1" applyBorder="1" applyAlignment="1">
      <alignment horizontal="center" vertical="center" wrapText="1"/>
    </xf>
    <xf numFmtId="0" fontId="22" fillId="3" borderId="11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vertical="center"/>
    </xf>
    <xf numFmtId="0" fontId="23" fillId="3" borderId="11" xfId="0" applyFont="1" applyFill="1" applyBorder="1" applyAlignment="1">
      <alignment vertical="center" wrapText="1"/>
    </xf>
    <xf numFmtId="0" fontId="23" fillId="3" borderId="11" xfId="0" applyFont="1" applyFill="1" applyBorder="1" applyAlignment="1">
      <alignment horizontal="center" vertical="center" wrapText="1"/>
    </xf>
    <xf numFmtId="0" fontId="24" fillId="22" borderId="35" xfId="0" applyFont="1" applyFill="1" applyBorder="1" applyAlignment="1">
      <alignment horizontal="center" vertical="center"/>
    </xf>
    <xf numFmtId="0" fontId="24" fillId="22" borderId="3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5" fillId="0" borderId="35" xfId="0" applyFont="1" applyBorder="1" applyAlignment="1">
      <alignment vertical="center"/>
    </xf>
    <xf numFmtId="0" fontId="26" fillId="0" borderId="35" xfId="0" applyFont="1" applyBorder="1" applyAlignment="1">
      <alignment vertical="center" wrapText="1"/>
    </xf>
    <xf numFmtId="0" fontId="25" fillId="0" borderId="35" xfId="0" applyFont="1" applyBorder="1" applyAlignment="1">
      <alignment vertical="center" wrapText="1"/>
    </xf>
    <xf numFmtId="0" fontId="2" fillId="0" borderId="35" xfId="0" applyFont="1" applyBorder="1" applyAlignment="1">
      <alignment vertical="center"/>
    </xf>
    <xf numFmtId="0" fontId="27" fillId="3" borderId="36" xfId="0" applyFont="1" applyFill="1" applyBorder="1" applyAlignment="1">
      <alignment horizontal="left" vertical="center"/>
    </xf>
    <xf numFmtId="0" fontId="1" fillId="3" borderId="36" xfId="0" applyFont="1" applyFill="1" applyBorder="1" applyAlignment="1">
      <alignment horizontal="center" vertical="center"/>
    </xf>
    <xf numFmtId="0" fontId="1" fillId="3" borderId="36" xfId="0" applyFont="1" applyFill="1" applyBorder="1" applyAlignment="1">
      <alignment horizontal="left" vertical="center"/>
    </xf>
    <xf numFmtId="0" fontId="1" fillId="3" borderId="36" xfId="0" applyFont="1" applyFill="1" applyBorder="1" applyAlignment="1">
      <alignment horizontal="left" vertical="center" wrapText="1"/>
    </xf>
    <xf numFmtId="0" fontId="28" fillId="0" borderId="36" xfId="0" applyFont="1" applyBorder="1" applyAlignment="1">
      <alignment horizontal="left" vertical="center"/>
    </xf>
    <xf numFmtId="0" fontId="1" fillId="3" borderId="37" xfId="0" applyFont="1" applyFill="1" applyBorder="1" applyAlignment="1">
      <alignment vertical="center"/>
    </xf>
    <xf numFmtId="0" fontId="1" fillId="3" borderId="37" xfId="0" applyFont="1" applyFill="1" applyBorder="1" applyAlignment="1">
      <alignment horizontal="center" vertical="center"/>
    </xf>
    <xf numFmtId="0" fontId="1" fillId="0" borderId="36" xfId="0" applyFont="1" applyBorder="1" applyAlignment="1">
      <alignment horizontal="left" vertical="center"/>
    </xf>
    <xf numFmtId="0" fontId="1" fillId="0" borderId="36" xfId="0" applyFont="1" applyBorder="1" applyAlignment="1">
      <alignment horizontal="center" vertical="center"/>
    </xf>
    <xf numFmtId="0" fontId="1" fillId="0" borderId="36" xfId="0" applyFont="1" applyBorder="1" applyAlignment="1">
      <alignment horizontal="left" vertical="center" wrapText="1"/>
    </xf>
    <xf numFmtId="0" fontId="1" fillId="6" borderId="38" xfId="0" applyFont="1" applyFill="1" applyBorder="1" applyAlignment="1">
      <alignment horizontal="left" vertical="center"/>
    </xf>
    <xf numFmtId="0" fontId="1" fillId="6" borderId="38" xfId="0" applyFont="1" applyFill="1" applyBorder="1" applyAlignment="1">
      <alignment horizontal="center" vertical="center"/>
    </xf>
    <xf numFmtId="0" fontId="1" fillId="6" borderId="38" xfId="0" applyFont="1" applyFill="1" applyBorder="1" applyAlignment="1">
      <alignment horizontal="left" vertical="center" wrapText="1"/>
    </xf>
    <xf numFmtId="0" fontId="29" fillId="6" borderId="38" xfId="0" applyFont="1" applyFill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39" xfId="0" applyFont="1" applyBorder="1" applyAlignment="1">
      <alignment horizontal="center" vertical="center"/>
    </xf>
    <xf numFmtId="0" fontId="1" fillId="0" borderId="39" xfId="0" applyFont="1" applyBorder="1" applyAlignment="1">
      <alignment horizontal="left" vertical="center" wrapText="1"/>
    </xf>
    <xf numFmtId="0" fontId="1" fillId="6" borderId="40" xfId="0" applyFont="1" applyFill="1" applyBorder="1" applyAlignment="1">
      <alignment horizontal="left" vertical="center"/>
    </xf>
    <xf numFmtId="0" fontId="1" fillId="6" borderId="40" xfId="0" applyFont="1" applyFill="1" applyBorder="1" applyAlignment="1">
      <alignment horizontal="center" vertical="center"/>
    </xf>
    <xf numFmtId="0" fontId="1" fillId="0" borderId="40" xfId="0" applyFont="1" applyBorder="1" applyAlignment="1">
      <alignment horizontal="left" vertical="center"/>
    </xf>
    <xf numFmtId="0" fontId="1" fillId="0" borderId="40" xfId="0" applyFont="1" applyBorder="1" applyAlignment="1">
      <alignment horizontal="center" vertical="center"/>
    </xf>
    <xf numFmtId="0" fontId="30" fillId="0" borderId="40" xfId="0" applyFont="1" applyBorder="1" applyAlignment="1">
      <alignment horizontal="left" vertical="center"/>
    </xf>
    <xf numFmtId="0" fontId="31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1" fillId="6" borderId="41" xfId="0" applyFont="1" applyFill="1" applyBorder="1" applyAlignment="1">
      <alignment horizontal="left" vertical="center"/>
    </xf>
    <xf numFmtId="0" fontId="1" fillId="6" borderId="41" xfId="0" applyFont="1" applyFill="1" applyBorder="1" applyAlignment="1">
      <alignment horizontal="center" vertical="center"/>
    </xf>
    <xf numFmtId="0" fontId="33" fillId="6" borderId="41" xfId="0" applyFont="1" applyFill="1" applyBorder="1" applyAlignment="1">
      <alignment horizontal="left" vertical="center"/>
    </xf>
    <xf numFmtId="0" fontId="1" fillId="6" borderId="41" xfId="0" applyFont="1" applyFill="1" applyBorder="1" applyAlignment="1">
      <alignment horizontal="left" vertical="center" wrapText="1"/>
    </xf>
    <xf numFmtId="0" fontId="36" fillId="0" borderId="0" xfId="1" applyAlignment="1">
      <alignment vertical="center"/>
    </xf>
    <xf numFmtId="0" fontId="15" fillId="0" borderId="14" xfId="0" applyFont="1" applyBorder="1" applyAlignment="1">
      <alignment horizontal="center" vertical="center"/>
    </xf>
    <xf numFmtId="0" fontId="15" fillId="6" borderId="16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 wrapText="1"/>
    </xf>
    <xf numFmtId="0" fontId="38" fillId="3" borderId="11" xfId="0" applyFont="1" applyFill="1" applyBorder="1" applyAlignment="1">
      <alignment horizontal="center" vertical="center"/>
    </xf>
    <xf numFmtId="0" fontId="1" fillId="6" borderId="42" xfId="0" applyFont="1" applyFill="1" applyBorder="1" applyAlignment="1">
      <alignment horizontal="left" vertical="center"/>
    </xf>
    <xf numFmtId="0" fontId="34" fillId="0" borderId="43" xfId="0" applyFont="1" applyBorder="1" applyAlignment="1">
      <alignment vertical="center"/>
    </xf>
  </cellXfs>
  <cellStyles count="2">
    <cellStyle name="一般" xfId="0" builtinId="0"/>
    <cellStyle name="一般 2" xfId="1" xr:uid="{18B4B92E-52A7-4F30-912F-00E5A06FCF63}"/>
  </cellStyles>
  <dxfs count="5">
    <dxf>
      <font>
        <color rgb="FFFF0000"/>
      </font>
      <fill>
        <patternFill patternType="solid">
          <fgColor theme="0"/>
          <bgColor theme="0"/>
        </patternFill>
      </fill>
    </dxf>
    <dxf>
      <font>
        <color rgb="FFFF0000"/>
      </font>
      <fill>
        <patternFill patternType="solid">
          <fgColor theme="0"/>
          <bgColor theme="0"/>
        </patternFill>
      </fill>
    </dxf>
    <dxf>
      <font>
        <color rgb="FFFF0000"/>
      </font>
      <fill>
        <patternFill patternType="solid">
          <fgColor theme="0"/>
          <bgColor theme="0"/>
        </patternFill>
      </fill>
    </dxf>
    <dxf>
      <font>
        <color rgb="FFFF0000"/>
      </font>
      <fill>
        <patternFill patternType="solid">
          <fgColor rgb="FFA4C2F4"/>
          <bgColor rgb="FFA4C2F4"/>
        </patternFill>
      </fill>
    </dxf>
    <dxf>
      <font>
        <color rgb="FFFF0000"/>
      </font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microsoft.com/office/2007/relationships/hdphoto" Target="../media/hdphoto1.wdp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34834</xdr:colOff>
      <xdr:row>0</xdr:row>
      <xdr:rowOff>186418</xdr:rowOff>
    </xdr:from>
    <xdr:to>
      <xdr:col>17</xdr:col>
      <xdr:colOff>841738</xdr:colOff>
      <xdr:row>47</xdr:row>
      <xdr:rowOff>148169</xdr:rowOff>
    </xdr:to>
    <xdr:grpSp>
      <xdr:nvGrpSpPr>
        <xdr:cNvPr id="2" name="群組 1">
          <a:extLst>
            <a:ext uri="{FF2B5EF4-FFF2-40B4-BE49-F238E27FC236}">
              <a16:creationId xmlns:a16="http://schemas.microsoft.com/office/drawing/2014/main" id="{1540F4A3-8B86-46FE-BA13-A45965B8546E}"/>
            </a:ext>
          </a:extLst>
        </xdr:cNvPr>
        <xdr:cNvGrpSpPr/>
      </xdr:nvGrpSpPr>
      <xdr:grpSpPr>
        <a:xfrm>
          <a:off x="34834" y="186418"/>
          <a:ext cx="15380154" cy="8915251"/>
          <a:chOff x="979713" y="656195"/>
          <a:chExt cx="12192000" cy="6222543"/>
        </a:xfrm>
      </xdr:grpSpPr>
      <xdr:pic>
        <xdr:nvPicPr>
          <xdr:cNvPr id="3" name="圖片 2" descr="一張含有 服裝, 人員, 戶外, 樹狀 的圖片&#10;&#10;自動產生的描述">
            <a:extLst>
              <a:ext uri="{FF2B5EF4-FFF2-40B4-BE49-F238E27FC236}">
                <a16:creationId xmlns:a16="http://schemas.microsoft.com/office/drawing/2014/main" id="{9E1AED2F-B2AA-19FF-46D0-F934F73839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288" r="2571" b="7132"/>
          <a:stretch>
            <a:fillRect/>
          </a:stretch>
        </xdr:blipFill>
        <xdr:spPr>
          <a:xfrm>
            <a:off x="1852613" y="1937255"/>
            <a:ext cx="5553300" cy="3856985"/>
          </a:xfrm>
          <a:custGeom>
            <a:avLst/>
            <a:gdLst>
              <a:gd name="connsiteX0" fmla="*/ 2011233 w 5553300"/>
              <a:gd name="connsiteY0" fmla="*/ 967 h 3856985"/>
              <a:gd name="connsiteX1" fmla="*/ 3603124 w 5553300"/>
              <a:gd name="connsiteY1" fmla="*/ 319518 h 3856985"/>
              <a:gd name="connsiteX2" fmla="*/ 4181289 w 5553300"/>
              <a:gd name="connsiteY2" fmla="*/ 1413297 h 3856985"/>
              <a:gd name="connsiteX3" fmla="*/ 5498337 w 5553300"/>
              <a:gd name="connsiteY3" fmla="*/ 2141398 h 3856985"/>
              <a:gd name="connsiteX4" fmla="*/ 4849207 w 5553300"/>
              <a:gd name="connsiteY4" fmla="*/ 3664141 h 3856985"/>
              <a:gd name="connsiteX5" fmla="*/ 2361086 w 5553300"/>
              <a:gd name="connsiteY5" fmla="*/ 3781423 h 3856985"/>
              <a:gd name="connsiteX6" fmla="*/ 517555 w 5553300"/>
              <a:gd name="connsiteY6" fmla="*/ 3165356 h 3856985"/>
              <a:gd name="connsiteX7" fmla="*/ 802291 w 5553300"/>
              <a:gd name="connsiteY7" fmla="*/ 1968091 h 3856985"/>
              <a:gd name="connsiteX8" fmla="*/ 91876 w 5553300"/>
              <a:gd name="connsiteY8" fmla="*/ 1341918 h 3856985"/>
              <a:gd name="connsiteX9" fmla="*/ 275788 w 5553300"/>
              <a:gd name="connsiteY9" fmla="*/ 390109 h 3856985"/>
              <a:gd name="connsiteX10" fmla="*/ 2011233 w 5553300"/>
              <a:gd name="connsiteY10" fmla="*/ 967 h 385698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</a:cxnLst>
            <a:rect l="l" t="t" r="r" b="b"/>
            <a:pathLst>
              <a:path w="5553300" h="3856985">
                <a:moveTo>
                  <a:pt x="2011233" y="967"/>
                </a:moveTo>
                <a:cubicBezTo>
                  <a:pt x="2565789" y="-10799"/>
                  <a:pt x="3241449" y="84129"/>
                  <a:pt x="3603124" y="319518"/>
                </a:cubicBezTo>
                <a:cubicBezTo>
                  <a:pt x="3964799" y="554907"/>
                  <a:pt x="3865420" y="1109651"/>
                  <a:pt x="4181289" y="1413297"/>
                </a:cubicBezTo>
                <a:cubicBezTo>
                  <a:pt x="4497158" y="1716944"/>
                  <a:pt x="5310119" y="1705565"/>
                  <a:pt x="5498337" y="2141398"/>
                </a:cubicBezTo>
                <a:cubicBezTo>
                  <a:pt x="5686554" y="2577231"/>
                  <a:pt x="5372083" y="3390804"/>
                  <a:pt x="4849207" y="3664141"/>
                </a:cubicBezTo>
                <a:cubicBezTo>
                  <a:pt x="4326332" y="3937479"/>
                  <a:pt x="3083029" y="3864554"/>
                  <a:pt x="2361086" y="3781423"/>
                </a:cubicBezTo>
                <a:cubicBezTo>
                  <a:pt x="1639144" y="3698293"/>
                  <a:pt x="777354" y="3467578"/>
                  <a:pt x="517555" y="3165356"/>
                </a:cubicBezTo>
                <a:cubicBezTo>
                  <a:pt x="257755" y="2863134"/>
                  <a:pt x="873237" y="2271997"/>
                  <a:pt x="802291" y="1968091"/>
                </a:cubicBezTo>
                <a:cubicBezTo>
                  <a:pt x="731344" y="1664184"/>
                  <a:pt x="241030" y="1599668"/>
                  <a:pt x="91876" y="1341918"/>
                </a:cubicBezTo>
                <a:cubicBezTo>
                  <a:pt x="-57278" y="1084167"/>
                  <a:pt x="-44104" y="613601"/>
                  <a:pt x="275788" y="390109"/>
                </a:cubicBezTo>
                <a:cubicBezTo>
                  <a:pt x="595680" y="166618"/>
                  <a:pt x="1456676" y="12732"/>
                  <a:pt x="2011233" y="967"/>
                </a:cubicBezTo>
                <a:close/>
              </a:path>
            </a:pathLst>
          </a:custGeom>
        </xdr:spPr>
      </xdr:pic>
      <xdr:sp macro="" textlink="">
        <xdr:nvSpPr>
          <xdr:cNvPr id="4" name="矩形 3">
            <a:extLst>
              <a:ext uri="{FF2B5EF4-FFF2-40B4-BE49-F238E27FC236}">
                <a16:creationId xmlns:a16="http://schemas.microsoft.com/office/drawing/2014/main" id="{28D117D5-EE73-6979-2A3B-08457987BD5F}"/>
              </a:ext>
            </a:extLst>
          </xdr:cNvPr>
          <xdr:cNvSpPr/>
        </xdr:nvSpPr>
        <xdr:spPr>
          <a:xfrm>
            <a:off x="979713" y="6535838"/>
            <a:ext cx="12192000" cy="342900"/>
          </a:xfrm>
          <a:prstGeom prst="rect">
            <a:avLst/>
          </a:prstGeom>
          <a:solidFill>
            <a:srgbClr val="329F3A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5" name="文字方塊 10">
            <a:extLst>
              <a:ext uri="{FF2B5EF4-FFF2-40B4-BE49-F238E27FC236}">
                <a16:creationId xmlns:a16="http://schemas.microsoft.com/office/drawing/2014/main" id="{4929814B-35FD-2B40-99C9-EA02698DA82C}"/>
              </a:ext>
            </a:extLst>
          </xdr:cNvPr>
          <xdr:cNvSpPr txBox="1"/>
        </xdr:nvSpPr>
        <xdr:spPr>
          <a:xfrm>
            <a:off x="7952761" y="3143296"/>
            <a:ext cx="2437374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：消除貧窮</a:t>
            </a:r>
          </a:p>
        </xdr:txBody>
      </xdr:sp>
      <xdr:sp macro="" textlink="">
        <xdr:nvSpPr>
          <xdr:cNvPr id="6" name="文字方塊 12">
            <a:extLst>
              <a:ext uri="{FF2B5EF4-FFF2-40B4-BE49-F238E27FC236}">
                <a16:creationId xmlns:a16="http://schemas.microsoft.com/office/drawing/2014/main" id="{4EE92039-CDB7-0511-D55B-9553E2186F26}"/>
              </a:ext>
            </a:extLst>
          </xdr:cNvPr>
          <xdr:cNvSpPr txBox="1"/>
        </xdr:nvSpPr>
        <xdr:spPr>
          <a:xfrm>
            <a:off x="7253581" y="1669648"/>
            <a:ext cx="5297377" cy="976883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捐贈書籍、生活用品、文具用品等物資給有需要的偏鄉弱勢學童</a:t>
            </a:r>
            <a:endParaRPr lang="en-US" altLang="zh-TW" sz="1600">
              <a:latin typeface="源樣黑體 M" panose="020B0600000000000000" pitchFamily="34" charset="-120"/>
              <a:ea typeface="源樣黑體 M" panose="020B06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支持博幼課輔學童營養攝取，使學童能更專注學習</a:t>
            </a:r>
            <a:endParaRPr lang="en-US" altLang="zh-TW" sz="1600">
              <a:latin typeface="源樣黑體 M" panose="020B0600000000000000" pitchFamily="34" charset="-120"/>
              <a:ea typeface="源樣黑體 M" panose="020B06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latin typeface="源樣黑體 M" panose="020B0600000000000000" pitchFamily="34" charset="-120"/>
                <a:ea typeface="源樣黑體 M" panose="020B0600000000000000" pitchFamily="34" charset="-120"/>
              </a:rPr>
              <a:t>● 支持課輔空間修繕，以提供課輔師生擁有更好的學習環境</a:t>
            </a:r>
          </a:p>
        </xdr:txBody>
      </xdr:sp>
      <xdr:sp macro="" textlink="">
        <xdr:nvSpPr>
          <xdr:cNvPr id="7" name="文字方塊 13">
            <a:extLst>
              <a:ext uri="{FF2B5EF4-FFF2-40B4-BE49-F238E27FC236}">
                <a16:creationId xmlns:a16="http://schemas.microsoft.com/office/drawing/2014/main" id="{ECAFC8A7-A954-855B-0119-EAC3C378B44D}"/>
              </a:ext>
            </a:extLst>
          </xdr:cNvPr>
          <xdr:cNvSpPr txBox="1"/>
        </xdr:nvSpPr>
        <xdr:spPr>
          <a:xfrm>
            <a:off x="7586248" y="3713503"/>
            <a:ext cx="2496960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2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：消除飢餓</a:t>
            </a:r>
          </a:p>
        </xdr:txBody>
      </xdr:sp>
      <xdr:sp macro="" textlink="">
        <xdr:nvSpPr>
          <xdr:cNvPr id="8" name="文字方塊 15">
            <a:extLst>
              <a:ext uri="{FF2B5EF4-FFF2-40B4-BE49-F238E27FC236}">
                <a16:creationId xmlns:a16="http://schemas.microsoft.com/office/drawing/2014/main" id="{0222EA28-FF18-8436-A093-10C64A4A916E}"/>
              </a:ext>
            </a:extLst>
          </xdr:cNvPr>
          <xdr:cNvSpPr txBox="1"/>
        </xdr:nvSpPr>
        <xdr:spPr>
          <a:xfrm>
            <a:off x="1922459" y="656195"/>
            <a:ext cx="3752851" cy="9747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dist"/>
            <a:r>
              <a:rPr lang="zh-TW" altLang="en-US" sz="5400">
                <a:latin typeface="饅頭黑體" pitchFamily="2" charset="-120"/>
                <a:ea typeface="饅頭黑體" pitchFamily="2" charset="-120"/>
              </a:rPr>
              <a:t>博幼</a:t>
            </a:r>
            <a:r>
              <a:rPr lang="en-US" altLang="zh-TW" sz="5400">
                <a:latin typeface="饅頭黑體" pitchFamily="2" charset="-120"/>
                <a:ea typeface="饅頭黑體" pitchFamily="2" charset="-120"/>
              </a:rPr>
              <a:t>SDGs</a:t>
            </a:r>
            <a:endParaRPr lang="zh-TW" altLang="en-US" sz="5400">
              <a:latin typeface="饅頭黑體" pitchFamily="2" charset="-120"/>
              <a:ea typeface="饅頭黑體" pitchFamily="2" charset="-120"/>
            </a:endParaRPr>
          </a:p>
        </xdr:txBody>
      </xdr:sp>
      <xdr:sp macro="" textlink="">
        <xdr:nvSpPr>
          <xdr:cNvPr id="9" name="文字方塊 16">
            <a:extLst>
              <a:ext uri="{FF2B5EF4-FFF2-40B4-BE49-F238E27FC236}">
                <a16:creationId xmlns:a16="http://schemas.microsoft.com/office/drawing/2014/main" id="{4CBCFFA1-F084-E30A-8807-B2FE9D26A7E6}"/>
              </a:ext>
            </a:extLst>
          </xdr:cNvPr>
          <xdr:cNvSpPr txBox="1"/>
        </xdr:nvSpPr>
        <xdr:spPr>
          <a:xfrm>
            <a:off x="8028221" y="4255204"/>
            <a:ext cx="3436156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：永續城市與社區</a:t>
            </a:r>
          </a:p>
        </xdr:txBody>
      </xdr:sp>
      <xdr:sp macro="" textlink="">
        <xdr:nvSpPr>
          <xdr:cNvPr id="10" name="文字方塊 17">
            <a:extLst>
              <a:ext uri="{FF2B5EF4-FFF2-40B4-BE49-F238E27FC236}">
                <a16:creationId xmlns:a16="http://schemas.microsoft.com/office/drawing/2014/main" id="{F6BA9815-757B-34E7-3A47-9F06BC705D80}"/>
              </a:ext>
            </a:extLst>
          </xdr:cNvPr>
          <xdr:cNvSpPr txBox="1"/>
        </xdr:nvSpPr>
        <xdr:spPr>
          <a:xfrm>
            <a:off x="7597030" y="4804999"/>
            <a:ext cx="4108503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12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：負責任的消費與生產</a:t>
            </a:r>
          </a:p>
        </xdr:txBody>
      </xdr:sp>
      <xdr:sp macro="" textlink="">
        <xdr:nvSpPr>
          <xdr:cNvPr id="11" name="文字方塊 18">
            <a:extLst>
              <a:ext uri="{FF2B5EF4-FFF2-40B4-BE49-F238E27FC236}">
                <a16:creationId xmlns:a16="http://schemas.microsoft.com/office/drawing/2014/main" id="{C49C5322-83B2-5D37-4679-B9CE42757833}"/>
              </a:ext>
            </a:extLst>
          </xdr:cNvPr>
          <xdr:cNvSpPr txBox="1"/>
        </xdr:nvSpPr>
        <xdr:spPr>
          <a:xfrm>
            <a:off x="8015521" y="5403708"/>
            <a:ext cx="2747310" cy="421755"/>
          </a:xfrm>
          <a:prstGeom prst="rect">
            <a:avLst/>
          </a:prstGeom>
          <a:solidFill>
            <a:schemeClr val="tx1"/>
          </a:solidFill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SDG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 </a:t>
            </a:r>
            <a:r>
              <a:rPr lang="en-US" altLang="zh-TW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1</a:t>
            </a:r>
            <a:r>
              <a:rPr lang="zh-TW" altLang="en-US" sz="2800">
                <a:solidFill>
                  <a:schemeClr val="bg1"/>
                </a:solidFill>
                <a:highlight>
                  <a:srgbClr val="000000"/>
                </a:highlight>
                <a:latin typeface="源樣黑體 M" panose="020B0600000000000000" pitchFamily="34" charset="-120"/>
                <a:ea typeface="源樣黑體 M" panose="020B0600000000000000" pitchFamily="34" charset="-120"/>
              </a:rPr>
              <a:t>７：夥伴關係</a:t>
            </a:r>
          </a:p>
        </xdr:txBody>
      </xdr:sp>
      <xdr:sp macro="" textlink="">
        <xdr:nvSpPr>
          <xdr:cNvPr id="12" name="手繪多邊形: 圖案 11">
            <a:extLst>
              <a:ext uri="{FF2B5EF4-FFF2-40B4-BE49-F238E27FC236}">
                <a16:creationId xmlns:a16="http://schemas.microsoft.com/office/drawing/2014/main" id="{B6611E8B-8616-9C1D-864A-B5569CAF8EAC}"/>
              </a:ext>
            </a:extLst>
          </xdr:cNvPr>
          <xdr:cNvSpPr/>
        </xdr:nvSpPr>
        <xdr:spPr>
          <a:xfrm>
            <a:off x="2242456" y="2090236"/>
            <a:ext cx="3021874" cy="378512"/>
          </a:xfrm>
          <a:custGeom>
            <a:avLst/>
            <a:gdLst>
              <a:gd name="connsiteX0" fmla="*/ 0 w 3021874"/>
              <a:gd name="connsiteY0" fmla="*/ 378512 h 378512"/>
              <a:gd name="connsiteX1" fmla="*/ 1489166 w 3021874"/>
              <a:gd name="connsiteY1" fmla="*/ 4043 h 378512"/>
              <a:gd name="connsiteX2" fmla="*/ 3021874 w 3021874"/>
              <a:gd name="connsiteY2" fmla="*/ 213049 h 37851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3021874" h="378512">
                <a:moveTo>
                  <a:pt x="0" y="378512"/>
                </a:moveTo>
                <a:cubicBezTo>
                  <a:pt x="492760" y="205066"/>
                  <a:pt x="985520" y="31620"/>
                  <a:pt x="1489166" y="4043"/>
                </a:cubicBezTo>
                <a:cubicBezTo>
                  <a:pt x="1992812" y="-23534"/>
                  <a:pt x="2507343" y="94757"/>
                  <a:pt x="3021874" y="213049"/>
                </a:cubicBezTo>
              </a:path>
            </a:pathLst>
          </a:custGeom>
          <a:noFill/>
          <a:ln w="12700"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3" name="手繪多邊形: 圖案 12">
            <a:extLst>
              <a:ext uri="{FF2B5EF4-FFF2-40B4-BE49-F238E27FC236}">
                <a16:creationId xmlns:a16="http://schemas.microsoft.com/office/drawing/2014/main" id="{19C95536-68ED-5619-5614-84CB4722A64A}"/>
              </a:ext>
            </a:extLst>
          </xdr:cNvPr>
          <xdr:cNvSpPr/>
        </xdr:nvSpPr>
        <xdr:spPr>
          <a:xfrm>
            <a:off x="2009541" y="2697348"/>
            <a:ext cx="219852" cy="662940"/>
          </a:xfrm>
          <a:custGeom>
            <a:avLst/>
            <a:gdLst>
              <a:gd name="connsiteX0" fmla="*/ 14112 w 219852"/>
              <a:gd name="connsiteY0" fmla="*/ 0 h 662940"/>
              <a:gd name="connsiteX1" fmla="*/ 21732 w 219852"/>
              <a:gd name="connsiteY1" fmla="*/ 464820 h 662940"/>
              <a:gd name="connsiteX2" fmla="*/ 219852 w 219852"/>
              <a:gd name="connsiteY2" fmla="*/ 662940 h 6629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219852" h="662940">
                <a:moveTo>
                  <a:pt x="14112" y="0"/>
                </a:moveTo>
                <a:cubicBezTo>
                  <a:pt x="777" y="177165"/>
                  <a:pt x="-12558" y="354330"/>
                  <a:pt x="21732" y="464820"/>
                </a:cubicBezTo>
                <a:cubicBezTo>
                  <a:pt x="56022" y="575310"/>
                  <a:pt x="137937" y="619125"/>
                  <a:pt x="219852" y="66294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4" name="手繪多邊形: 圖案 13">
            <a:extLst>
              <a:ext uri="{FF2B5EF4-FFF2-40B4-BE49-F238E27FC236}">
                <a16:creationId xmlns:a16="http://schemas.microsoft.com/office/drawing/2014/main" id="{86F122E0-4267-87A2-2E02-01B329729726}"/>
              </a:ext>
            </a:extLst>
          </xdr:cNvPr>
          <xdr:cNvSpPr/>
        </xdr:nvSpPr>
        <xdr:spPr>
          <a:xfrm>
            <a:off x="6260374" y="4891908"/>
            <a:ext cx="906780" cy="716280"/>
          </a:xfrm>
          <a:custGeom>
            <a:avLst/>
            <a:gdLst>
              <a:gd name="connsiteX0" fmla="*/ 906780 w 906780"/>
              <a:gd name="connsiteY0" fmla="*/ 0 h 716280"/>
              <a:gd name="connsiteX1" fmla="*/ 693420 w 906780"/>
              <a:gd name="connsiteY1" fmla="*/ 388620 h 716280"/>
              <a:gd name="connsiteX2" fmla="*/ 365760 w 906780"/>
              <a:gd name="connsiteY2" fmla="*/ 624840 h 716280"/>
              <a:gd name="connsiteX3" fmla="*/ 0 w 906780"/>
              <a:gd name="connsiteY3" fmla="*/ 716280 h 7162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906780" h="716280">
                <a:moveTo>
                  <a:pt x="906780" y="0"/>
                </a:moveTo>
                <a:cubicBezTo>
                  <a:pt x="845185" y="142240"/>
                  <a:pt x="783590" y="284480"/>
                  <a:pt x="693420" y="388620"/>
                </a:cubicBezTo>
                <a:cubicBezTo>
                  <a:pt x="603250" y="492760"/>
                  <a:pt x="481330" y="570230"/>
                  <a:pt x="365760" y="624840"/>
                </a:cubicBezTo>
                <a:cubicBezTo>
                  <a:pt x="250190" y="679450"/>
                  <a:pt x="125095" y="697865"/>
                  <a:pt x="0" y="71628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5" name="手繪多邊形: 圖案 14">
            <a:extLst>
              <a:ext uri="{FF2B5EF4-FFF2-40B4-BE49-F238E27FC236}">
                <a16:creationId xmlns:a16="http://schemas.microsoft.com/office/drawing/2014/main" id="{B507B33E-AB8F-B046-B9B8-246B6B6DF925}"/>
              </a:ext>
            </a:extLst>
          </xdr:cNvPr>
          <xdr:cNvSpPr/>
        </xdr:nvSpPr>
        <xdr:spPr>
          <a:xfrm>
            <a:off x="5551714" y="2704968"/>
            <a:ext cx="1722481" cy="1859280"/>
          </a:xfrm>
          <a:custGeom>
            <a:avLst/>
            <a:gdLst>
              <a:gd name="connsiteX0" fmla="*/ 0 w 1722481"/>
              <a:gd name="connsiteY0" fmla="*/ 0 h 1859280"/>
              <a:gd name="connsiteX1" fmla="*/ 182880 w 1722481"/>
              <a:gd name="connsiteY1" fmla="*/ 731520 h 1859280"/>
              <a:gd name="connsiteX2" fmla="*/ 754380 w 1722481"/>
              <a:gd name="connsiteY2" fmla="*/ 990600 h 1859280"/>
              <a:gd name="connsiteX3" fmla="*/ 1127760 w 1722481"/>
              <a:gd name="connsiteY3" fmla="*/ 1104900 h 1859280"/>
              <a:gd name="connsiteX4" fmla="*/ 1539240 w 1722481"/>
              <a:gd name="connsiteY4" fmla="*/ 1257300 h 1859280"/>
              <a:gd name="connsiteX5" fmla="*/ 1714500 w 1722481"/>
              <a:gd name="connsiteY5" fmla="*/ 1516380 h 1859280"/>
              <a:gd name="connsiteX6" fmla="*/ 1676400 w 1722481"/>
              <a:gd name="connsiteY6" fmla="*/ 1859280 h 18592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1722481" h="1859280">
                <a:moveTo>
                  <a:pt x="0" y="0"/>
                </a:moveTo>
                <a:cubicBezTo>
                  <a:pt x="28575" y="283210"/>
                  <a:pt x="57150" y="566420"/>
                  <a:pt x="182880" y="731520"/>
                </a:cubicBezTo>
                <a:cubicBezTo>
                  <a:pt x="308610" y="896620"/>
                  <a:pt x="596900" y="928370"/>
                  <a:pt x="754380" y="990600"/>
                </a:cubicBezTo>
                <a:cubicBezTo>
                  <a:pt x="911860" y="1052830"/>
                  <a:pt x="996950" y="1060450"/>
                  <a:pt x="1127760" y="1104900"/>
                </a:cubicBezTo>
                <a:cubicBezTo>
                  <a:pt x="1258570" y="1149350"/>
                  <a:pt x="1441450" y="1188720"/>
                  <a:pt x="1539240" y="1257300"/>
                </a:cubicBezTo>
                <a:cubicBezTo>
                  <a:pt x="1637030" y="1325880"/>
                  <a:pt x="1691640" y="1416050"/>
                  <a:pt x="1714500" y="1516380"/>
                </a:cubicBezTo>
                <a:cubicBezTo>
                  <a:pt x="1737360" y="1616710"/>
                  <a:pt x="1706880" y="1737995"/>
                  <a:pt x="1676400" y="1859280"/>
                </a:cubicBezTo>
              </a:path>
            </a:pathLst>
          </a:cu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6" name="手繪多邊形: 圖案 15">
            <a:extLst>
              <a:ext uri="{FF2B5EF4-FFF2-40B4-BE49-F238E27FC236}">
                <a16:creationId xmlns:a16="http://schemas.microsoft.com/office/drawing/2014/main" id="{CD7F319A-F379-48CB-5D50-B3B3A4F48D19}"/>
              </a:ext>
            </a:extLst>
          </xdr:cNvPr>
          <xdr:cNvSpPr/>
        </xdr:nvSpPr>
        <xdr:spPr>
          <a:xfrm rot="21404785">
            <a:off x="1772358" y="2109260"/>
            <a:ext cx="613854" cy="967740"/>
          </a:xfrm>
          <a:custGeom>
            <a:avLst/>
            <a:gdLst>
              <a:gd name="connsiteX0" fmla="*/ 613854 w 613854"/>
              <a:gd name="connsiteY0" fmla="*/ 0 h 967740"/>
              <a:gd name="connsiteX1" fmla="*/ 72834 w 613854"/>
              <a:gd name="connsiteY1" fmla="*/ 388620 h 967740"/>
              <a:gd name="connsiteX2" fmla="*/ 11874 w 613854"/>
              <a:gd name="connsiteY2" fmla="*/ 967740 h 9677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13854" h="967740">
                <a:moveTo>
                  <a:pt x="613854" y="0"/>
                </a:moveTo>
                <a:cubicBezTo>
                  <a:pt x="393509" y="113665"/>
                  <a:pt x="173164" y="227330"/>
                  <a:pt x="72834" y="388620"/>
                </a:cubicBezTo>
                <a:cubicBezTo>
                  <a:pt x="-27496" y="549910"/>
                  <a:pt x="1714" y="822960"/>
                  <a:pt x="11874" y="96774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7" name="手繪多邊形: 圖案 16">
            <a:extLst>
              <a:ext uri="{FF2B5EF4-FFF2-40B4-BE49-F238E27FC236}">
                <a16:creationId xmlns:a16="http://schemas.microsoft.com/office/drawing/2014/main" id="{8AFF80BD-AF0C-9A2A-DFA9-8FCCBE05A378}"/>
              </a:ext>
            </a:extLst>
          </xdr:cNvPr>
          <xdr:cNvSpPr/>
        </xdr:nvSpPr>
        <xdr:spPr>
          <a:xfrm>
            <a:off x="1757516" y="2120172"/>
            <a:ext cx="613854" cy="967740"/>
          </a:xfrm>
          <a:custGeom>
            <a:avLst/>
            <a:gdLst>
              <a:gd name="connsiteX0" fmla="*/ 613854 w 613854"/>
              <a:gd name="connsiteY0" fmla="*/ 0 h 967740"/>
              <a:gd name="connsiteX1" fmla="*/ 72834 w 613854"/>
              <a:gd name="connsiteY1" fmla="*/ 388620 h 967740"/>
              <a:gd name="connsiteX2" fmla="*/ 11874 w 613854"/>
              <a:gd name="connsiteY2" fmla="*/ 967740 h 96774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13854" h="967740">
                <a:moveTo>
                  <a:pt x="613854" y="0"/>
                </a:moveTo>
                <a:cubicBezTo>
                  <a:pt x="393509" y="113665"/>
                  <a:pt x="173164" y="227330"/>
                  <a:pt x="72834" y="388620"/>
                </a:cubicBezTo>
                <a:cubicBezTo>
                  <a:pt x="-27496" y="549910"/>
                  <a:pt x="1714" y="822960"/>
                  <a:pt x="11874" y="96774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8" name="手繪多邊形: 圖案 17">
            <a:extLst>
              <a:ext uri="{FF2B5EF4-FFF2-40B4-BE49-F238E27FC236}">
                <a16:creationId xmlns:a16="http://schemas.microsoft.com/office/drawing/2014/main" id="{FCE6B817-6A0B-8C17-4F8B-864D457BB53F}"/>
              </a:ext>
            </a:extLst>
          </xdr:cNvPr>
          <xdr:cNvSpPr/>
        </xdr:nvSpPr>
        <xdr:spPr>
          <a:xfrm>
            <a:off x="4757963" y="1935349"/>
            <a:ext cx="1016000" cy="660400"/>
          </a:xfrm>
          <a:custGeom>
            <a:avLst/>
            <a:gdLst>
              <a:gd name="connsiteX0" fmla="*/ 0 w 1016000"/>
              <a:gd name="connsiteY0" fmla="*/ 0 h 660400"/>
              <a:gd name="connsiteX1" fmla="*/ 577850 w 1016000"/>
              <a:gd name="connsiteY1" fmla="*/ 158750 h 660400"/>
              <a:gd name="connsiteX2" fmla="*/ 882650 w 1016000"/>
              <a:gd name="connsiteY2" fmla="*/ 381000 h 660400"/>
              <a:gd name="connsiteX3" fmla="*/ 1016000 w 1016000"/>
              <a:gd name="connsiteY3" fmla="*/ 660400 h 660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16000" h="660400">
                <a:moveTo>
                  <a:pt x="0" y="0"/>
                </a:moveTo>
                <a:cubicBezTo>
                  <a:pt x="215371" y="47625"/>
                  <a:pt x="430742" y="95250"/>
                  <a:pt x="577850" y="158750"/>
                </a:cubicBezTo>
                <a:cubicBezTo>
                  <a:pt x="724958" y="222250"/>
                  <a:pt x="809625" y="297392"/>
                  <a:pt x="882650" y="381000"/>
                </a:cubicBezTo>
                <a:cubicBezTo>
                  <a:pt x="955675" y="464608"/>
                  <a:pt x="985837" y="562504"/>
                  <a:pt x="1016000" y="66040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  <xdr:sp macro="" textlink="">
        <xdr:nvSpPr>
          <xdr:cNvPr id="19" name="手繪多邊形: 圖案 18">
            <a:extLst>
              <a:ext uri="{FF2B5EF4-FFF2-40B4-BE49-F238E27FC236}">
                <a16:creationId xmlns:a16="http://schemas.microsoft.com/office/drawing/2014/main" id="{5400A13F-FC6B-CFD5-4363-03CF3EEF2C44}"/>
              </a:ext>
            </a:extLst>
          </xdr:cNvPr>
          <xdr:cNvSpPr/>
        </xdr:nvSpPr>
        <xdr:spPr>
          <a:xfrm rot="21442304">
            <a:off x="4783363" y="1948049"/>
            <a:ext cx="1016000" cy="660400"/>
          </a:xfrm>
          <a:custGeom>
            <a:avLst/>
            <a:gdLst>
              <a:gd name="connsiteX0" fmla="*/ 0 w 1016000"/>
              <a:gd name="connsiteY0" fmla="*/ 0 h 660400"/>
              <a:gd name="connsiteX1" fmla="*/ 577850 w 1016000"/>
              <a:gd name="connsiteY1" fmla="*/ 158750 h 660400"/>
              <a:gd name="connsiteX2" fmla="*/ 882650 w 1016000"/>
              <a:gd name="connsiteY2" fmla="*/ 381000 h 660400"/>
              <a:gd name="connsiteX3" fmla="*/ 1016000 w 1016000"/>
              <a:gd name="connsiteY3" fmla="*/ 660400 h 6604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1016000" h="660400">
                <a:moveTo>
                  <a:pt x="0" y="0"/>
                </a:moveTo>
                <a:cubicBezTo>
                  <a:pt x="215371" y="47625"/>
                  <a:pt x="430742" y="95250"/>
                  <a:pt x="577850" y="158750"/>
                </a:cubicBezTo>
                <a:cubicBezTo>
                  <a:pt x="724958" y="222250"/>
                  <a:pt x="809625" y="297392"/>
                  <a:pt x="882650" y="381000"/>
                </a:cubicBezTo>
                <a:cubicBezTo>
                  <a:pt x="955675" y="464608"/>
                  <a:pt x="985837" y="562504"/>
                  <a:pt x="1016000" y="660400"/>
                </a:cubicBezTo>
              </a:path>
            </a:pathLst>
          </a:custGeom>
          <a:noFill/>
          <a:ln>
            <a:solidFill>
              <a:srgbClr val="329F3A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/>
          </a:p>
        </xdr:txBody>
      </xdr:sp>
    </xdr:grpSp>
    <xdr:clientData/>
  </xdr:twoCellAnchor>
  <xdr:twoCellAnchor>
    <xdr:from>
      <xdr:col>0</xdr:col>
      <xdr:colOff>529070</xdr:colOff>
      <xdr:row>49</xdr:row>
      <xdr:rowOff>42430</xdr:rowOff>
    </xdr:from>
    <xdr:to>
      <xdr:col>18</xdr:col>
      <xdr:colOff>804610</xdr:colOff>
      <xdr:row>92</xdr:row>
      <xdr:rowOff>33423</xdr:rowOff>
    </xdr:to>
    <xdr:grpSp>
      <xdr:nvGrpSpPr>
        <xdr:cNvPr id="20" name="群組 19">
          <a:extLst>
            <a:ext uri="{FF2B5EF4-FFF2-40B4-BE49-F238E27FC236}">
              <a16:creationId xmlns:a16="http://schemas.microsoft.com/office/drawing/2014/main" id="{A8109B5C-C5CF-4C6E-9E14-9455E9944B60}"/>
            </a:ext>
          </a:extLst>
        </xdr:cNvPr>
        <xdr:cNvGrpSpPr/>
      </xdr:nvGrpSpPr>
      <xdr:grpSpPr>
        <a:xfrm>
          <a:off x="529070" y="9376930"/>
          <a:ext cx="15706040" cy="8182493"/>
          <a:chOff x="1593272" y="10252363"/>
          <a:chExt cx="14211167" cy="7191699"/>
        </a:xfrm>
      </xdr:grpSpPr>
      <xdr:sp macro="" textlink="">
        <xdr:nvSpPr>
          <xdr:cNvPr id="21" name="矩形 20">
            <a:extLst>
              <a:ext uri="{FF2B5EF4-FFF2-40B4-BE49-F238E27FC236}">
                <a16:creationId xmlns:a16="http://schemas.microsoft.com/office/drawing/2014/main" id="{EEFC9A6D-155D-9E12-DC67-2F05591DCDD2}"/>
              </a:ext>
            </a:extLst>
          </xdr:cNvPr>
          <xdr:cNvSpPr/>
        </xdr:nvSpPr>
        <xdr:spPr>
          <a:xfrm>
            <a:off x="2213604" y="15122048"/>
            <a:ext cx="9811987" cy="23220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zh-TW" altLang="en-US" sz="1800"/>
          </a:p>
        </xdr:txBody>
      </xdr:sp>
      <xdr:sp macro="" textlink="">
        <xdr:nvSpPr>
          <xdr:cNvPr id="22" name="橢圓 21">
            <a:extLst>
              <a:ext uri="{FF2B5EF4-FFF2-40B4-BE49-F238E27FC236}">
                <a16:creationId xmlns:a16="http://schemas.microsoft.com/office/drawing/2014/main" id="{1F713452-DC57-E9A4-27BD-86AD355AD312}"/>
              </a:ext>
            </a:extLst>
          </xdr:cNvPr>
          <xdr:cNvSpPr/>
        </xdr:nvSpPr>
        <xdr:spPr>
          <a:xfrm>
            <a:off x="1791811" y="13543747"/>
            <a:ext cx="255695" cy="255695"/>
          </a:xfrm>
          <a:prstGeom prst="ellipse">
            <a:avLst/>
          </a:prstGeom>
          <a:solidFill>
            <a:srgbClr val="329F3A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1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3" name="文字方塊 12">
            <a:extLst>
              <a:ext uri="{FF2B5EF4-FFF2-40B4-BE49-F238E27FC236}">
                <a16:creationId xmlns:a16="http://schemas.microsoft.com/office/drawing/2014/main" id="{1030FCCF-133F-9A9C-4186-85D75B2D9795}"/>
              </a:ext>
            </a:extLst>
          </xdr:cNvPr>
          <xdr:cNvSpPr txBox="1"/>
        </xdr:nvSpPr>
        <xdr:spPr>
          <a:xfrm>
            <a:off x="2213605" y="13469396"/>
            <a:ext cx="10681251" cy="123184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50000"/>
              </a:lnSpc>
            </a:pP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若需要開立</a:t>
            </a:r>
            <a:r>
              <a:rPr lang="zh-TW" altLang="en-US" sz="1600">
                <a:solidFill>
                  <a:srgbClr val="329F3A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等值金額捐物收據（有金額註記）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，需要提供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當年度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購買的發票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影本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及明細</a:t>
            </a:r>
            <a:r>
              <a:rPr lang="zh-TW" altLang="en-US" sz="1600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影本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；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pPr>
              <a:lnSpc>
                <a:spcPct val="150000"/>
              </a:lnSpc>
            </a:pPr>
            <a:r>
              <a:rPr lang="zh-TW" altLang="en-US" sz="1600">
                <a:solidFill>
                  <a:srgbClr val="329F3A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一般捐物收據（無金額註記）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，則不需要提供等值證明</a:t>
            </a:r>
          </a:p>
          <a:p>
            <a:pPr>
              <a:lnSpc>
                <a:spcPct val="150000"/>
              </a:lnSpc>
            </a:pP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但以上兩種收據皆可用於稅務申請，價值主要還是由國稅局認定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</a:p>
        </xdr:txBody>
      </xdr:sp>
      <xdr:sp macro="" textlink="">
        <xdr:nvSpPr>
          <xdr:cNvPr id="24" name="文字方塊 13">
            <a:extLst>
              <a:ext uri="{FF2B5EF4-FFF2-40B4-BE49-F238E27FC236}">
                <a16:creationId xmlns:a16="http://schemas.microsoft.com/office/drawing/2014/main" id="{204BA293-F70D-3E65-E9AB-9FD2D767625F}"/>
              </a:ext>
            </a:extLst>
          </xdr:cNvPr>
          <xdr:cNvSpPr txBox="1"/>
        </xdr:nvSpPr>
        <xdr:spPr>
          <a:xfrm>
            <a:off x="1593273" y="13018429"/>
            <a:ext cx="2030874" cy="41012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000">
                <a:latin typeface="源樣黑體 H" panose="020B0A00000000000000" pitchFamily="34" charset="-120"/>
                <a:ea typeface="源樣黑體 H" panose="020B0A00000000000000" pitchFamily="34" charset="-120"/>
              </a:rPr>
              <a:t>捐物收據說明</a:t>
            </a:r>
          </a:p>
        </xdr:txBody>
      </xdr:sp>
      <xdr:sp macro="" textlink="">
        <xdr:nvSpPr>
          <xdr:cNvPr id="25" name="橢圓 24">
            <a:extLst>
              <a:ext uri="{FF2B5EF4-FFF2-40B4-BE49-F238E27FC236}">
                <a16:creationId xmlns:a16="http://schemas.microsoft.com/office/drawing/2014/main" id="{8FCDE0BD-5A2C-BD7F-47F0-5154377CAD2C}"/>
              </a:ext>
            </a:extLst>
          </xdr:cNvPr>
          <xdr:cNvSpPr/>
        </xdr:nvSpPr>
        <xdr:spPr>
          <a:xfrm>
            <a:off x="7825544" y="10745778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1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6" name="文字方塊 4">
            <a:extLst>
              <a:ext uri="{FF2B5EF4-FFF2-40B4-BE49-F238E27FC236}">
                <a16:creationId xmlns:a16="http://schemas.microsoft.com/office/drawing/2014/main" id="{D861417A-11E8-46D0-EC90-CCE20ADA0299}"/>
              </a:ext>
            </a:extLst>
          </xdr:cNvPr>
          <xdr:cNvSpPr txBox="1"/>
        </xdr:nvSpPr>
        <xdr:spPr>
          <a:xfrm>
            <a:off x="8247337" y="10730390"/>
            <a:ext cx="6244313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指定物資捐款，將捐贈款項劃撥至本會→ 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( </a:t>
            </a:r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劃撥帳號</a:t>
            </a:r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22482053 )</a:t>
            </a:r>
          </a:p>
          <a:p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7" name="文字方塊 5">
            <a:extLst>
              <a:ext uri="{FF2B5EF4-FFF2-40B4-BE49-F238E27FC236}">
                <a16:creationId xmlns:a16="http://schemas.microsoft.com/office/drawing/2014/main" id="{C29647B6-A396-3D74-346C-CC81A9F85823}"/>
              </a:ext>
            </a:extLst>
          </xdr:cNvPr>
          <xdr:cNvSpPr txBox="1"/>
        </xdr:nvSpPr>
        <xdr:spPr>
          <a:xfrm>
            <a:off x="8061677" y="10869726"/>
            <a:ext cx="7742762" cy="676442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800">
                <a:solidFill>
                  <a:srgbClr val="E89315"/>
                </a:solidFill>
                <a:latin typeface="饅頭黑體" pitchFamily="2" charset="-120"/>
                <a:ea typeface="饅頭黑體" pitchFamily="2" charset="-120"/>
              </a:rPr>
              <a:t>＊</a:t>
            </a:r>
            <a:r>
              <a:rPr lang="zh-TW" altLang="en-US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備註欄需填寫（指定捐贈項目），例如：指定捐贈</a:t>
            </a:r>
            <a:r>
              <a:rPr lang="en-US" altLang="zh-TW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A4</a:t>
            </a:r>
            <a:r>
              <a:rPr lang="zh-TW" altLang="en-US" sz="1600">
                <a:solidFill>
                  <a:srgbClr val="E89315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影印紙、立可帶等等。</a:t>
            </a:r>
            <a:endParaRPr lang="zh-TW" altLang="en-US" sz="2400">
              <a:solidFill>
                <a:srgbClr val="E89315"/>
              </a:solidFill>
            </a:endParaRPr>
          </a:p>
        </xdr:txBody>
      </xdr:sp>
      <xdr:sp macro="" textlink="">
        <xdr:nvSpPr>
          <xdr:cNvPr id="28" name="橢圓 27">
            <a:extLst>
              <a:ext uri="{FF2B5EF4-FFF2-40B4-BE49-F238E27FC236}">
                <a16:creationId xmlns:a16="http://schemas.microsoft.com/office/drawing/2014/main" id="{2E365856-4DC0-8AC0-EC1A-0B3AB3535E06}"/>
              </a:ext>
            </a:extLst>
          </xdr:cNvPr>
          <xdr:cNvSpPr/>
        </xdr:nvSpPr>
        <xdr:spPr>
          <a:xfrm>
            <a:off x="7810041" y="11480805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2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29" name="文字方塊 7">
            <a:extLst>
              <a:ext uri="{FF2B5EF4-FFF2-40B4-BE49-F238E27FC236}">
                <a16:creationId xmlns:a16="http://schemas.microsoft.com/office/drawing/2014/main" id="{802F6943-D1B7-1929-EA75-83059EE75FC8}"/>
              </a:ext>
            </a:extLst>
          </xdr:cNvPr>
          <xdr:cNvSpPr txBox="1"/>
        </xdr:nvSpPr>
        <xdr:spPr>
          <a:xfrm>
            <a:off x="8231836" y="11465417"/>
            <a:ext cx="6321827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待款項入帳後，捐款主責人員會與您聯繫，確認指定捐贈之項目及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捐款收據等相關事宜。</a:t>
            </a:r>
          </a:p>
        </xdr:txBody>
      </xdr:sp>
      <xdr:sp macro="" textlink="">
        <xdr:nvSpPr>
          <xdr:cNvPr id="30" name="橢圓 29">
            <a:extLst>
              <a:ext uri="{FF2B5EF4-FFF2-40B4-BE49-F238E27FC236}">
                <a16:creationId xmlns:a16="http://schemas.microsoft.com/office/drawing/2014/main" id="{E5E7D975-4C6E-9454-9F6E-431AEB74B5CF}"/>
              </a:ext>
            </a:extLst>
          </xdr:cNvPr>
          <xdr:cNvSpPr/>
        </xdr:nvSpPr>
        <xdr:spPr>
          <a:xfrm>
            <a:off x="7810041" y="12098456"/>
            <a:ext cx="255695" cy="255695"/>
          </a:xfrm>
          <a:prstGeom prst="ellipse">
            <a:avLst/>
          </a:prstGeom>
          <a:solidFill>
            <a:srgbClr val="E89315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3</a:t>
            </a:r>
            <a:endParaRPr lang="zh-TW" altLang="en-US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</xdr:txBody>
      </xdr:sp>
      <xdr:sp macro="" textlink="">
        <xdr:nvSpPr>
          <xdr:cNvPr id="31" name="文字方塊 9">
            <a:extLst>
              <a:ext uri="{FF2B5EF4-FFF2-40B4-BE49-F238E27FC236}">
                <a16:creationId xmlns:a16="http://schemas.microsoft.com/office/drawing/2014/main" id="{313D2637-4AA5-1379-E7A4-AEA0BD73094F}"/>
              </a:ext>
            </a:extLst>
          </xdr:cNvPr>
          <xdr:cNvSpPr txBox="1"/>
        </xdr:nvSpPr>
        <xdr:spPr>
          <a:xfrm>
            <a:off x="8231836" y="12083068"/>
            <a:ext cx="5686209" cy="60750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本會將依捐贈款項，採購指定捐贈物資並轉至課輔中心</a:t>
            </a:r>
            <a:endParaRPr lang="en-US" altLang="zh-TW" sz="1600">
              <a:latin typeface="源樣黑體 B" panose="020B0800000000000000" pitchFamily="34" charset="-120"/>
              <a:ea typeface="源樣黑體 B" panose="020B0800000000000000" pitchFamily="34" charset="-120"/>
            </a:endParaRPr>
          </a:p>
          <a:p>
            <a:r>
              <a: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rPr>
              <a:t>屆時亦會再聯繫通知您，並於官網公開徵信。</a:t>
            </a:r>
          </a:p>
        </xdr:txBody>
      </xdr:sp>
      <xdr:sp macro="" textlink="">
        <xdr:nvSpPr>
          <xdr:cNvPr id="32" name="文字方塊 14">
            <a:extLst>
              <a:ext uri="{FF2B5EF4-FFF2-40B4-BE49-F238E27FC236}">
                <a16:creationId xmlns:a16="http://schemas.microsoft.com/office/drawing/2014/main" id="{2F7B3E99-57A1-4E81-F65E-B3E99D14FDCA}"/>
              </a:ext>
            </a:extLst>
          </xdr:cNvPr>
          <xdr:cNvSpPr txBox="1"/>
        </xdr:nvSpPr>
        <xdr:spPr>
          <a:xfrm>
            <a:off x="7673513" y="10252363"/>
            <a:ext cx="3124074" cy="39798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zh-TW" altLang="en-US" sz="2000">
                <a:latin typeface="源樣黑體 H" panose="020B0A00000000000000" pitchFamily="34" charset="-120"/>
                <a:ea typeface="源樣黑體 H" panose="020B0A00000000000000" pitchFamily="34" charset="-120"/>
              </a:rPr>
              <a:t>捐款指定捐贈物資</a:t>
            </a:r>
          </a:p>
        </xdr:txBody>
      </xdr:sp>
      <xdr:grpSp>
        <xdr:nvGrpSpPr>
          <xdr:cNvPr id="33" name="群組 32">
            <a:extLst>
              <a:ext uri="{FF2B5EF4-FFF2-40B4-BE49-F238E27FC236}">
                <a16:creationId xmlns:a16="http://schemas.microsoft.com/office/drawing/2014/main" id="{30EF1AF2-B8F4-FA96-7A3B-8C32D3ADDA56}"/>
              </a:ext>
            </a:extLst>
          </xdr:cNvPr>
          <xdr:cNvGrpSpPr/>
        </xdr:nvGrpSpPr>
        <xdr:grpSpPr>
          <a:xfrm>
            <a:off x="1593272" y="10252363"/>
            <a:ext cx="6836761" cy="2551617"/>
            <a:chOff x="6688063" y="3128723"/>
            <a:chExt cx="6836761" cy="2428427"/>
          </a:xfrm>
        </xdr:grpSpPr>
        <xdr:sp macro="" textlink="">
          <xdr:nvSpPr>
            <xdr:cNvPr id="36" name="橢圓 35">
              <a:extLst>
                <a:ext uri="{FF2B5EF4-FFF2-40B4-BE49-F238E27FC236}">
                  <a16:creationId xmlns:a16="http://schemas.microsoft.com/office/drawing/2014/main" id="{1BFBA9C7-EBB5-CFF3-4805-BB74A507B1E2}"/>
                </a:ext>
              </a:extLst>
            </xdr:cNvPr>
            <xdr:cNvSpPr/>
          </xdr:nvSpPr>
          <xdr:spPr>
            <a:xfrm>
              <a:off x="6886602" y="3665349"/>
              <a:ext cx="255600" cy="255600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</a:t>
              </a:r>
              <a:endPara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37" name="橢圓 36">
              <a:extLst>
                <a:ext uri="{FF2B5EF4-FFF2-40B4-BE49-F238E27FC236}">
                  <a16:creationId xmlns:a16="http://schemas.microsoft.com/office/drawing/2014/main" id="{B37ED7FD-119E-9AB2-9D62-E19BE4CE0D90}"/>
                </a:ext>
              </a:extLst>
            </xdr:cNvPr>
            <xdr:cNvSpPr/>
          </xdr:nvSpPr>
          <xdr:spPr>
            <a:xfrm>
              <a:off x="6883524" y="4169722"/>
              <a:ext cx="255600" cy="255600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2</a:t>
              </a:r>
              <a:endParaRPr lang="zh-TW" altLang="en-US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38" name="文字方塊 18">
              <a:extLst>
                <a:ext uri="{FF2B5EF4-FFF2-40B4-BE49-F238E27FC236}">
                  <a16:creationId xmlns:a16="http://schemas.microsoft.com/office/drawing/2014/main" id="{07FA9B5B-CAE0-77D3-53D2-EB3EA57F51FE}"/>
                </a:ext>
              </a:extLst>
            </xdr:cNvPr>
            <xdr:cNvSpPr txBox="1"/>
          </xdr:nvSpPr>
          <xdr:spPr>
            <a:xfrm>
              <a:off x="7308396" y="3656409"/>
              <a:ext cx="2526747" cy="327776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瀏覽物資需求表</a:t>
              </a:r>
            </a:p>
          </xdr:txBody>
        </xdr:sp>
        <xdr:sp macro="" textlink="">
          <xdr:nvSpPr>
            <xdr:cNvPr id="39" name="文字方塊 19">
              <a:extLst>
                <a:ext uri="{FF2B5EF4-FFF2-40B4-BE49-F238E27FC236}">
                  <a16:creationId xmlns:a16="http://schemas.microsoft.com/office/drawing/2014/main" id="{0BD3CBBE-B36A-5796-269C-DB8559503E13}"/>
                </a:ext>
              </a:extLst>
            </xdr:cNvPr>
            <xdr:cNvSpPr txBox="1"/>
          </xdr:nvSpPr>
          <xdr:spPr>
            <a:xfrm>
              <a:off x="7316242" y="4081445"/>
              <a:ext cx="6208582" cy="79730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-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將物資寄至總會 （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545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南投縣埔里鎮安四街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131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號  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|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行政組收）</a:t>
              </a:r>
              <a:endParaRPr lang="en-US" altLang="zh-TW" sz="16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  <a:p>
              <a:pPr>
                <a:lnSpc>
                  <a:spcPct val="150000"/>
                </a:lnSpc>
              </a:pP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-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或是可以直接寄至有需求的課輔中心（可參考分頁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&lt;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捐物地址</a:t>
              </a:r>
              <a:r>
                <a:rPr lang="en-US" altLang="zh-TW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&gt;</a:t>
              </a:r>
              <a:r>
                <a:rPr lang="zh-TW" altLang="en-US" sz="16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）</a:t>
              </a:r>
            </a:p>
          </xdr:txBody>
        </xdr:sp>
        <xdr:sp macro="" textlink="">
          <xdr:nvSpPr>
            <xdr:cNvPr id="40" name="文字方塊 20">
              <a:extLst>
                <a:ext uri="{FF2B5EF4-FFF2-40B4-BE49-F238E27FC236}">
                  <a16:creationId xmlns:a16="http://schemas.microsoft.com/office/drawing/2014/main" id="{77898E66-C135-6E30-F2B0-A7DCAA8994DA}"/>
                </a:ext>
              </a:extLst>
            </xdr:cNvPr>
            <xdr:cNvSpPr txBox="1"/>
          </xdr:nvSpPr>
          <xdr:spPr>
            <a:xfrm>
              <a:off x="7319149" y="4662968"/>
              <a:ext cx="5523550" cy="894182"/>
            </a:xfrm>
            <a:prstGeom prst="rect">
              <a:avLst/>
            </a:prstGeom>
            <a:noFill/>
          </xdr:spPr>
          <xdr:txBody>
            <a:bodyPr wrap="square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2800">
                  <a:solidFill>
                    <a:srgbClr val="572F89"/>
                  </a:solidFill>
                  <a:latin typeface="饅頭黑體" pitchFamily="2" charset="-120"/>
                  <a:ea typeface="饅頭黑體" pitchFamily="2" charset="-120"/>
                </a:rPr>
                <a:t>＊</a:t>
              </a:r>
              <a:r>
                <a:rPr lang="zh-TW" altLang="en-US" sz="1600">
                  <a:solidFill>
                    <a:srgbClr val="572F89"/>
                  </a:solidFill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寄送物資時請留下您的姓名及電話，收到物資後將有負責人員</a:t>
              </a:r>
              <a:endParaRPr lang="en-US" altLang="zh-TW" sz="1600">
                <a:solidFill>
                  <a:srgbClr val="572F89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  <a:p>
              <a:pPr indent="266701"/>
              <a:r>
                <a:rPr lang="zh-TW" altLang="en-US" sz="1600">
                  <a:solidFill>
                    <a:srgbClr val="572F89"/>
                  </a:solidFill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與您聯繫</a:t>
              </a:r>
              <a:endParaRPr lang="zh-TW" altLang="en-US" sz="2400">
                <a:solidFill>
                  <a:srgbClr val="572F89"/>
                </a:solidFill>
              </a:endParaRPr>
            </a:p>
          </xdr:txBody>
        </xdr:sp>
        <xdr:sp macro="" textlink="">
          <xdr:nvSpPr>
            <xdr:cNvPr id="41" name="文字方塊 21">
              <a:extLst>
                <a:ext uri="{FF2B5EF4-FFF2-40B4-BE49-F238E27FC236}">
                  <a16:creationId xmlns:a16="http://schemas.microsoft.com/office/drawing/2014/main" id="{66BBC3A7-2B1E-066F-CD65-ED95E7E1A2BB}"/>
                </a:ext>
              </a:extLst>
            </xdr:cNvPr>
            <xdr:cNvSpPr txBox="1"/>
          </xdr:nvSpPr>
          <xdr:spPr>
            <a:xfrm>
              <a:off x="6688063" y="3128723"/>
              <a:ext cx="1997164" cy="37877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zh-TW" altLang="en-US" sz="2000">
                  <a:latin typeface="源樣黑體 H" panose="020B0A00000000000000" pitchFamily="34" charset="-120"/>
                  <a:ea typeface="源樣黑體 H" panose="020B0A00000000000000" pitchFamily="34" charset="-120"/>
                </a:rPr>
                <a:t>直接捐贈物資</a:t>
              </a:r>
            </a:p>
          </xdr:txBody>
        </xdr:sp>
      </xdr:grpSp>
      <xdr:cxnSp macro="">
        <xdr:nvCxnSpPr>
          <xdr:cNvPr id="34" name="直線接點 33">
            <a:extLst>
              <a:ext uri="{FF2B5EF4-FFF2-40B4-BE49-F238E27FC236}">
                <a16:creationId xmlns:a16="http://schemas.microsoft.com/office/drawing/2014/main" id="{A3B89F15-CDD4-C785-3320-EFC305853A9D}"/>
              </a:ext>
            </a:extLst>
          </xdr:cNvPr>
          <xdr:cNvCxnSpPr/>
        </xdr:nvCxnSpPr>
        <xdr:spPr>
          <a:xfrm>
            <a:off x="1618029" y="12937852"/>
            <a:ext cx="12904627" cy="0"/>
          </a:xfrm>
          <a:prstGeom prst="line">
            <a:avLst/>
          </a:prstGeom>
          <a:ln w="12700" cap="rnd">
            <a:solidFill>
              <a:schemeClr val="bg2">
                <a:lumMod val="65000"/>
              </a:schemeClr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5" name="文字方塊 25">
            <a:extLst>
              <a:ext uri="{FF2B5EF4-FFF2-40B4-BE49-F238E27FC236}">
                <a16:creationId xmlns:a16="http://schemas.microsoft.com/office/drawing/2014/main" id="{31328FC5-C08C-9C03-4721-F30318064B13}"/>
              </a:ext>
            </a:extLst>
          </xdr:cNvPr>
          <xdr:cNvSpPr txBox="1"/>
        </xdr:nvSpPr>
        <xdr:spPr>
          <a:xfrm>
            <a:off x="5350070" y="15120069"/>
            <a:ext cx="6995160" cy="2116393"/>
          </a:xfrm>
          <a:prstGeom prst="rect">
            <a:avLst/>
          </a:prstGeom>
          <a:noFill/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defTabSz="457203">
              <a:lnSpc>
                <a:spcPct val="150000"/>
              </a:lnSpc>
              <a:defRPr/>
            </a:pPr>
            <a:r>
              <a:rPr lang="zh-TW" altLang="en-US" sz="20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捐物收據申請資訊：　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捐物收據之抬頭：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須提供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2.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捐物收據品項： 因系統有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12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字元限制，故品項文字需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12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字元數內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3.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開立日期：同物品配達日</a:t>
            </a:r>
          </a:p>
          <a:p>
            <a:pPr defTabSz="457203">
              <a:lnSpc>
                <a:spcPct val="150000"/>
              </a:lnSpc>
              <a:defRPr/>
            </a:pP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4.</a:t>
            </a:r>
            <a:r>
              <a:rPr lang="zh-TW" altLang="en-US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捐物收據寄送資訊</a:t>
            </a:r>
            <a:r>
              <a:rPr lang="en-US" altLang="zh-TW" sz="1600">
                <a:solidFill>
                  <a:srgbClr val="000000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: </a:t>
            </a:r>
            <a:r>
              <a:rPr lang="zh-TW" altLang="en-US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收件人、電話、地址 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(</a:t>
            </a:r>
            <a:r>
              <a:rPr lang="zh-TW" altLang="en-US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須提供</a:t>
            </a:r>
            <a:r>
              <a:rPr lang="en-US" altLang="zh-TW" sz="1600" u="sng">
                <a:solidFill>
                  <a:schemeClr val="accent2"/>
                </a:solidFill>
                <a:latin typeface="源樣黑體 B" panose="020B0800000000000000" pitchFamily="34" charset="-120"/>
                <a:ea typeface="源樣黑體 B" panose="020B0800000000000000" pitchFamily="34" charset="-120"/>
              </a:rPr>
              <a:t>)</a:t>
            </a:r>
            <a:endParaRPr lang="zh-TW" altLang="en-US" sz="3200">
              <a:solidFill>
                <a:schemeClr val="accent2"/>
              </a:solidFill>
            </a:endParaRPr>
          </a:p>
        </xdr:txBody>
      </xdr:sp>
    </xdr:grpSp>
    <xdr:clientData/>
  </xdr:twoCellAnchor>
  <xdr:twoCellAnchor>
    <xdr:from>
      <xdr:col>0</xdr:col>
      <xdr:colOff>676275</xdr:colOff>
      <xdr:row>96</xdr:row>
      <xdr:rowOff>104776</xdr:rowOff>
    </xdr:from>
    <xdr:to>
      <xdr:col>15</xdr:col>
      <xdr:colOff>824787</xdr:colOff>
      <xdr:row>140</xdr:row>
      <xdr:rowOff>116687</xdr:rowOff>
    </xdr:to>
    <xdr:grpSp>
      <xdr:nvGrpSpPr>
        <xdr:cNvPr id="42" name="群組 41">
          <a:extLst>
            <a:ext uri="{FF2B5EF4-FFF2-40B4-BE49-F238E27FC236}">
              <a16:creationId xmlns:a16="http://schemas.microsoft.com/office/drawing/2014/main" id="{54E0E07C-F9B3-4756-A909-21C4CC2B5FB6}"/>
            </a:ext>
          </a:extLst>
        </xdr:cNvPr>
        <xdr:cNvGrpSpPr/>
      </xdr:nvGrpSpPr>
      <xdr:grpSpPr>
        <a:xfrm>
          <a:off x="678180" y="18394681"/>
          <a:ext cx="13007262" cy="8392006"/>
          <a:chOff x="666750" y="18502312"/>
          <a:chExt cx="10469456" cy="6105469"/>
        </a:xfrm>
      </xdr:grpSpPr>
      <xdr:grpSp>
        <xdr:nvGrpSpPr>
          <xdr:cNvPr id="43" name="群組 42">
            <a:extLst>
              <a:ext uri="{FF2B5EF4-FFF2-40B4-BE49-F238E27FC236}">
                <a16:creationId xmlns:a16="http://schemas.microsoft.com/office/drawing/2014/main" id="{99AFBC78-FE07-4150-E2DB-AD8CC29910BB}"/>
              </a:ext>
            </a:extLst>
          </xdr:cNvPr>
          <xdr:cNvGrpSpPr/>
        </xdr:nvGrpSpPr>
        <xdr:grpSpPr>
          <a:xfrm>
            <a:off x="865288" y="19543216"/>
            <a:ext cx="8402299" cy="627714"/>
            <a:chOff x="646212" y="1606552"/>
            <a:chExt cx="8402299" cy="627714"/>
          </a:xfrm>
        </xdr:grpSpPr>
        <xdr:sp macro="" textlink="">
          <xdr:nvSpPr>
            <xdr:cNvPr id="52" name="橢圓 51">
              <a:extLst>
                <a:ext uri="{FF2B5EF4-FFF2-40B4-BE49-F238E27FC236}">
                  <a16:creationId xmlns:a16="http://schemas.microsoft.com/office/drawing/2014/main" id="{32EF2598-EEB1-10A8-1F8A-58D33B06AB5A}"/>
                </a:ext>
              </a:extLst>
            </xdr:cNvPr>
            <xdr:cNvSpPr/>
          </xdr:nvSpPr>
          <xdr:spPr>
            <a:xfrm>
              <a:off x="646212" y="1644136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1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53" name="文字方塊 6">
              <a:extLst>
                <a:ext uri="{FF2B5EF4-FFF2-40B4-BE49-F238E27FC236}">
                  <a16:creationId xmlns:a16="http://schemas.microsoft.com/office/drawing/2014/main" id="{45D2753F-41CA-16F1-39B7-62F72E5E230F}"/>
                </a:ext>
              </a:extLst>
            </xdr:cNvPr>
            <xdr:cNvSpPr txBox="1"/>
          </xdr:nvSpPr>
          <xdr:spPr>
            <a:xfrm>
              <a:off x="1075850" y="1606552"/>
              <a:ext cx="7972661" cy="62771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4572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為避免浪費您的愛心捐物，捐贈二手物資請先來電確認。 </a:t>
              </a:r>
              <a:r>
                <a:rPr lang="zh-TW" altLang="zh-TW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電洽行政組</a:t>
              </a:r>
              <a:r>
                <a:rPr lang="zh-TW" altLang="en-US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zh-TW" altLang="zh-TW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洪專員 </a:t>
              </a:r>
              <a:r>
                <a:rPr lang="en-US" altLang="zh-TW" sz="1800" b="1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049-2915055 #234</a:t>
              </a:r>
              <a:endParaRPr lang="zh-TW" altLang="zh-TW">
                <a:effectLst/>
              </a:endParaRPr>
            </a:p>
            <a:p>
              <a:endParaRPr lang="zh-TW" altLang="en-US" sz="18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</xdr:grpSp>
      <xdr:sp macro="" textlink="">
        <xdr:nvSpPr>
          <xdr:cNvPr id="44" name="文字方塊 9">
            <a:extLst>
              <a:ext uri="{FF2B5EF4-FFF2-40B4-BE49-F238E27FC236}">
                <a16:creationId xmlns:a16="http://schemas.microsoft.com/office/drawing/2014/main" id="{6A1B728C-8054-5EA9-72D0-B6174103B3EC}"/>
              </a:ext>
            </a:extLst>
          </xdr:cNvPr>
          <xdr:cNvSpPr txBox="1"/>
        </xdr:nvSpPr>
        <xdr:spPr>
          <a:xfrm>
            <a:off x="666750" y="18502312"/>
            <a:ext cx="4812267" cy="111987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zh-TW" altLang="en-US" sz="6000">
                <a:latin typeface="饅頭黑體" pitchFamily="2" charset="-120"/>
                <a:ea typeface="饅頭黑體" pitchFamily="2" charset="-120"/>
              </a:rPr>
              <a:t>二 手 捐 物 須 知</a:t>
            </a:r>
          </a:p>
        </xdr:txBody>
      </xdr:sp>
      <xdr:grpSp>
        <xdr:nvGrpSpPr>
          <xdr:cNvPr id="45" name="群組 44">
            <a:extLst>
              <a:ext uri="{FF2B5EF4-FFF2-40B4-BE49-F238E27FC236}">
                <a16:creationId xmlns:a16="http://schemas.microsoft.com/office/drawing/2014/main" id="{EF207A66-9B95-69F9-A9FB-21DC3649B27B}"/>
              </a:ext>
            </a:extLst>
          </xdr:cNvPr>
          <xdr:cNvGrpSpPr/>
        </xdr:nvGrpSpPr>
        <xdr:grpSpPr>
          <a:xfrm>
            <a:off x="865288" y="19973757"/>
            <a:ext cx="9381350" cy="403149"/>
            <a:chOff x="646212" y="2037093"/>
            <a:chExt cx="9381350" cy="403149"/>
          </a:xfrm>
        </xdr:grpSpPr>
        <xdr:sp macro="" textlink="">
          <xdr:nvSpPr>
            <xdr:cNvPr id="50" name="橢圓 49">
              <a:extLst>
                <a:ext uri="{FF2B5EF4-FFF2-40B4-BE49-F238E27FC236}">
                  <a16:creationId xmlns:a16="http://schemas.microsoft.com/office/drawing/2014/main" id="{48186277-08C6-F261-A89A-BE1B785EA17F}"/>
                </a:ext>
              </a:extLst>
            </xdr:cNvPr>
            <xdr:cNvSpPr/>
          </xdr:nvSpPr>
          <xdr:spPr>
            <a:xfrm>
              <a:off x="646212" y="2140861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2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51" name="文字方塊 11">
              <a:extLst>
                <a:ext uri="{FF2B5EF4-FFF2-40B4-BE49-F238E27FC236}">
                  <a16:creationId xmlns:a16="http://schemas.microsoft.com/office/drawing/2014/main" id="{347A6B20-8C7C-178C-D081-FC34B8FF1ACF}"/>
                </a:ext>
              </a:extLst>
            </xdr:cNvPr>
            <xdr:cNvSpPr txBox="1"/>
          </xdr:nvSpPr>
          <xdr:spPr>
            <a:xfrm>
              <a:off x="1074231" y="2037093"/>
              <a:ext cx="8953331" cy="40314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欲捐贈未列在物資需求表的項目，請先來電確認需求。 </a:t>
              </a:r>
            </a:p>
          </xdr:txBody>
        </xdr:sp>
      </xdr:grpSp>
      <xdr:grpSp>
        <xdr:nvGrpSpPr>
          <xdr:cNvPr id="46" name="群組 45">
            <a:extLst>
              <a:ext uri="{FF2B5EF4-FFF2-40B4-BE49-F238E27FC236}">
                <a16:creationId xmlns:a16="http://schemas.microsoft.com/office/drawing/2014/main" id="{ECE596D5-CE1A-66E4-6701-809708CE66BD}"/>
              </a:ext>
            </a:extLst>
          </xdr:cNvPr>
          <xdr:cNvGrpSpPr/>
        </xdr:nvGrpSpPr>
        <xdr:grpSpPr>
          <a:xfrm>
            <a:off x="865288" y="20557848"/>
            <a:ext cx="9555855" cy="769532"/>
            <a:chOff x="646212" y="1174853"/>
            <a:chExt cx="9555855" cy="769532"/>
          </a:xfrm>
        </xdr:grpSpPr>
        <xdr:sp macro="" textlink="">
          <xdr:nvSpPr>
            <xdr:cNvPr id="48" name="橢圓 47">
              <a:extLst>
                <a:ext uri="{FF2B5EF4-FFF2-40B4-BE49-F238E27FC236}">
                  <a16:creationId xmlns:a16="http://schemas.microsoft.com/office/drawing/2014/main" id="{C2F9465D-92AD-F7F1-80A5-3B9B154B84B1}"/>
                </a:ext>
              </a:extLst>
            </xdr:cNvPr>
            <xdr:cNvSpPr/>
          </xdr:nvSpPr>
          <xdr:spPr>
            <a:xfrm>
              <a:off x="646212" y="1277599"/>
              <a:ext cx="255600" cy="268566"/>
            </a:xfrm>
            <a:prstGeom prst="ellipse">
              <a:avLst/>
            </a:prstGeom>
            <a:solidFill>
              <a:srgbClr val="572F89"/>
            </a:solidFill>
            <a:ln>
              <a:noFill/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altLang="zh-TW" sz="14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3</a:t>
              </a:r>
              <a:endParaRPr lang="zh-TW" altLang="en-US" sz="14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  <xdr:sp macro="" textlink="">
          <xdr:nvSpPr>
            <xdr:cNvPr id="49" name="文字方塊 18">
              <a:extLst>
                <a:ext uri="{FF2B5EF4-FFF2-40B4-BE49-F238E27FC236}">
                  <a16:creationId xmlns:a16="http://schemas.microsoft.com/office/drawing/2014/main" id="{35FE981A-2D5F-5B0F-82C3-D4C388E87E8D}"/>
                </a:ext>
              </a:extLst>
            </xdr:cNvPr>
            <xdr:cNvSpPr txBox="1"/>
          </xdr:nvSpPr>
          <xdr:spPr>
            <a:xfrm>
              <a:off x="1075851" y="1174853"/>
              <a:ext cx="9126216" cy="76953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可寄信或加入博幼官方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LINE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詢問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( 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建議附上物資照片，以利本會工作人員評估哦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)</a:t>
              </a:r>
            </a:p>
            <a:p>
              <a:pPr>
                <a:lnSpc>
                  <a:spcPct val="150000"/>
                </a:lnSpc>
              </a:pP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信箱：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bo.yo@ecp.boyo.org.tw 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    官方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LINE</a:t>
              </a:r>
              <a:r>
                <a:rPr lang="zh-TW" altLang="en-US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</a:t>
              </a:r>
              <a:r>
                <a:rPr lang="en-US" altLang="zh-TW" sz="180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QR</a:t>
              </a:r>
              <a:r>
                <a:rPr lang="en-US" altLang="zh-TW" sz="1800" baseline="0">
                  <a:latin typeface="源樣黑體 B" panose="020B0800000000000000" pitchFamily="34" charset="-120"/>
                  <a:ea typeface="源樣黑體 B" panose="020B0800000000000000" pitchFamily="34" charset="-120"/>
                </a:rPr>
                <a:t> code: </a:t>
              </a:r>
              <a:endParaRPr lang="zh-TW" altLang="en-US" sz="1800">
                <a:latin typeface="源樣黑體 B" panose="020B0800000000000000" pitchFamily="34" charset="-120"/>
                <a:ea typeface="源樣黑體 B" panose="020B0800000000000000" pitchFamily="34" charset="-120"/>
              </a:endParaRPr>
            </a:p>
          </xdr:txBody>
        </xdr:sp>
      </xdr:grpSp>
      <xdr:pic>
        <xdr:nvPicPr>
          <xdr:cNvPr id="47" name="Picture 4">
            <a:extLst>
              <a:ext uri="{FF2B5EF4-FFF2-40B4-BE49-F238E27FC236}">
                <a16:creationId xmlns:a16="http://schemas.microsoft.com/office/drawing/2014/main" id="{4FA1BE49-8A76-ABC1-00E8-605E6122DD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96077" y="22861331"/>
            <a:ext cx="4440129" cy="17464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0</xdr:colOff>
      <xdr:row>124</xdr:row>
      <xdr:rowOff>16241</xdr:rowOff>
    </xdr:from>
    <xdr:to>
      <xdr:col>19</xdr:col>
      <xdr:colOff>95250</xdr:colOff>
      <xdr:row>162</xdr:row>
      <xdr:rowOff>71437</xdr:rowOff>
    </xdr:to>
    <xdr:sp macro="" textlink="">
      <xdr:nvSpPr>
        <xdr:cNvPr id="54" name="手繪多邊形: 圖案 53">
          <a:extLst>
            <a:ext uri="{FF2B5EF4-FFF2-40B4-BE49-F238E27FC236}">
              <a16:creationId xmlns:a16="http://schemas.microsoft.com/office/drawing/2014/main" id="{F9299D5A-951A-48BC-9B15-4B474858D1C0}"/>
            </a:ext>
          </a:extLst>
        </xdr:cNvPr>
        <xdr:cNvSpPr/>
      </xdr:nvSpPr>
      <xdr:spPr>
        <a:xfrm>
          <a:off x="0" y="24586931"/>
          <a:ext cx="16459200" cy="7581851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ln>
          <a:noFill/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0</xdr:col>
      <xdr:colOff>271462</xdr:colOff>
      <xdr:row>124</xdr:row>
      <xdr:rowOff>101778</xdr:rowOff>
    </xdr:from>
    <xdr:to>
      <xdr:col>18</xdr:col>
      <xdr:colOff>785812</xdr:colOff>
      <xdr:row>161</xdr:row>
      <xdr:rowOff>152397</xdr:rowOff>
    </xdr:to>
    <xdr:sp macro="" textlink="">
      <xdr:nvSpPr>
        <xdr:cNvPr id="55" name="手繪多邊形: 圖案 54">
          <a:extLst>
            <a:ext uri="{FF2B5EF4-FFF2-40B4-BE49-F238E27FC236}">
              <a16:creationId xmlns:a16="http://schemas.microsoft.com/office/drawing/2014/main" id="{1583A3D1-9E4B-45CA-A4CB-55ADE3406DFC}"/>
            </a:ext>
          </a:extLst>
        </xdr:cNvPr>
        <xdr:cNvSpPr/>
      </xdr:nvSpPr>
      <xdr:spPr>
        <a:xfrm>
          <a:off x="271462" y="24670563"/>
          <a:ext cx="16017240" cy="7379154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0</xdr:col>
      <xdr:colOff>814385</xdr:colOff>
      <xdr:row>126</xdr:row>
      <xdr:rowOff>47625</xdr:rowOff>
    </xdr:from>
    <xdr:to>
      <xdr:col>18</xdr:col>
      <xdr:colOff>238124</xdr:colOff>
      <xdr:row>159</xdr:row>
      <xdr:rowOff>86159</xdr:rowOff>
    </xdr:to>
    <xdr:sp macro="" textlink="">
      <xdr:nvSpPr>
        <xdr:cNvPr id="56" name="手繪多邊形: 圖案 55">
          <a:extLst>
            <a:ext uri="{FF2B5EF4-FFF2-40B4-BE49-F238E27FC236}">
              <a16:creationId xmlns:a16="http://schemas.microsoft.com/office/drawing/2014/main" id="{2BC3EC01-68CC-45F3-B17A-55C2D241E644}"/>
            </a:ext>
          </a:extLst>
        </xdr:cNvPr>
        <xdr:cNvSpPr/>
      </xdr:nvSpPr>
      <xdr:spPr>
        <a:xfrm>
          <a:off x="812480" y="25008840"/>
          <a:ext cx="14922819" cy="6576494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1</xdr:col>
      <xdr:colOff>595313</xdr:colOff>
      <xdr:row>128</xdr:row>
      <xdr:rowOff>73804</xdr:rowOff>
    </xdr:from>
    <xdr:to>
      <xdr:col>17</xdr:col>
      <xdr:colOff>357187</xdr:colOff>
      <xdr:row>158</xdr:row>
      <xdr:rowOff>434</xdr:rowOff>
    </xdr:to>
    <xdr:sp macro="" textlink="">
      <xdr:nvSpPr>
        <xdr:cNvPr id="57" name="手繪多邊形: 圖案 56">
          <a:extLst>
            <a:ext uri="{FF2B5EF4-FFF2-40B4-BE49-F238E27FC236}">
              <a16:creationId xmlns:a16="http://schemas.microsoft.com/office/drawing/2014/main" id="{CA422B0B-158C-4C12-9D96-6B918E11A4E6}"/>
            </a:ext>
          </a:extLst>
        </xdr:cNvPr>
        <xdr:cNvSpPr/>
      </xdr:nvSpPr>
      <xdr:spPr>
        <a:xfrm>
          <a:off x="1458278" y="25433164"/>
          <a:ext cx="13535024" cy="5870230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185741</xdr:colOff>
      <xdr:row>130</xdr:row>
      <xdr:rowOff>-1</xdr:rowOff>
    </xdr:from>
    <xdr:to>
      <xdr:col>16</xdr:col>
      <xdr:colOff>619125</xdr:colOff>
      <xdr:row>157</xdr:row>
      <xdr:rowOff>26612</xdr:rowOff>
    </xdr:to>
    <xdr:sp macro="" textlink="">
      <xdr:nvSpPr>
        <xdr:cNvPr id="58" name="手繪多邊形: 圖案 57">
          <a:extLst>
            <a:ext uri="{FF2B5EF4-FFF2-40B4-BE49-F238E27FC236}">
              <a16:creationId xmlns:a16="http://schemas.microsoft.com/office/drawing/2014/main" id="{04271625-8932-4AE0-8B32-FB9B979E9E1E}"/>
            </a:ext>
          </a:extLst>
        </xdr:cNvPr>
        <xdr:cNvSpPr/>
      </xdr:nvSpPr>
      <xdr:spPr>
        <a:xfrm>
          <a:off x="1907861" y="25755599"/>
          <a:ext cx="12486319" cy="5377758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2</xdr:col>
      <xdr:colOff>657232</xdr:colOff>
      <xdr:row>131</xdr:row>
      <xdr:rowOff>137508</xdr:rowOff>
    </xdr:from>
    <xdr:to>
      <xdr:col>16</xdr:col>
      <xdr:colOff>47625</xdr:colOff>
      <xdr:row>155</xdr:row>
      <xdr:rowOff>142875</xdr:rowOff>
    </xdr:to>
    <xdr:sp macro="" textlink="">
      <xdr:nvSpPr>
        <xdr:cNvPr id="59" name="手繪多邊形: 圖案 58">
          <a:extLst>
            <a:ext uri="{FF2B5EF4-FFF2-40B4-BE49-F238E27FC236}">
              <a16:creationId xmlns:a16="http://schemas.microsoft.com/office/drawing/2014/main" id="{003196FE-78E8-48F7-9DD7-C36A4E74A488}"/>
            </a:ext>
          </a:extLst>
        </xdr:cNvPr>
        <xdr:cNvSpPr/>
      </xdr:nvSpPr>
      <xdr:spPr>
        <a:xfrm>
          <a:off x="2377447" y="26095038"/>
          <a:ext cx="11445233" cy="4758342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</xdr:col>
      <xdr:colOff>200036</xdr:colOff>
      <xdr:row>133</xdr:row>
      <xdr:rowOff>119062</xdr:rowOff>
    </xdr:from>
    <xdr:to>
      <xdr:col>15</xdr:col>
      <xdr:colOff>309562</xdr:colOff>
      <xdr:row>154</xdr:row>
      <xdr:rowOff>47626</xdr:rowOff>
    </xdr:to>
    <xdr:sp macro="" textlink="">
      <xdr:nvSpPr>
        <xdr:cNvPr id="60" name="手繪多邊形: 圖案 59">
          <a:extLst>
            <a:ext uri="{FF2B5EF4-FFF2-40B4-BE49-F238E27FC236}">
              <a16:creationId xmlns:a16="http://schemas.microsoft.com/office/drawing/2014/main" id="{E62C8FDB-BA9D-4B0B-9D85-F969893D6A12}"/>
            </a:ext>
          </a:extLst>
        </xdr:cNvPr>
        <xdr:cNvSpPr/>
      </xdr:nvSpPr>
      <xdr:spPr>
        <a:xfrm>
          <a:off x="2781311" y="26469022"/>
          <a:ext cx="10444151" cy="4087179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3</xdr:col>
      <xdr:colOff>671527</xdr:colOff>
      <xdr:row>135</xdr:row>
      <xdr:rowOff>122228</xdr:rowOff>
    </xdr:from>
    <xdr:to>
      <xdr:col>14</xdr:col>
      <xdr:colOff>714375</xdr:colOff>
      <xdr:row>152</xdr:row>
      <xdr:rowOff>166688</xdr:rowOff>
    </xdr:to>
    <xdr:sp macro="" textlink="">
      <xdr:nvSpPr>
        <xdr:cNvPr id="61" name="手繪多邊形: 圖案 60">
          <a:extLst>
            <a:ext uri="{FF2B5EF4-FFF2-40B4-BE49-F238E27FC236}">
              <a16:creationId xmlns:a16="http://schemas.microsoft.com/office/drawing/2014/main" id="{56109826-F674-46D9-94E5-E043A97D8AE3}"/>
            </a:ext>
          </a:extLst>
        </xdr:cNvPr>
        <xdr:cNvSpPr/>
      </xdr:nvSpPr>
      <xdr:spPr>
        <a:xfrm>
          <a:off x="3256612" y="26866523"/>
          <a:ext cx="9514508" cy="3418215"/>
        </a:xfrm>
        <a:custGeom>
          <a:avLst/>
          <a:gdLst>
            <a:gd name="connsiteX0" fmla="*/ 2072664 w 16988384"/>
            <a:gd name="connsiteY0" fmla="*/ 1198196 h 7612500"/>
            <a:gd name="connsiteX1" fmla="*/ 5025414 w 16988384"/>
            <a:gd name="connsiteY1" fmla="*/ 317133 h 7612500"/>
            <a:gd name="connsiteX2" fmla="*/ 7906726 w 16988384"/>
            <a:gd name="connsiteY2" fmla="*/ 864821 h 7612500"/>
            <a:gd name="connsiteX3" fmla="*/ 10264164 w 16988384"/>
            <a:gd name="connsiteY3" fmla="*/ 460008 h 7612500"/>
            <a:gd name="connsiteX4" fmla="*/ 11859601 w 16988384"/>
            <a:gd name="connsiteY4" fmla="*/ 102821 h 7612500"/>
            <a:gd name="connsiteX5" fmla="*/ 13764601 w 16988384"/>
            <a:gd name="connsiteY5" fmla="*/ 79008 h 7612500"/>
            <a:gd name="connsiteX6" fmla="*/ 16098226 w 16988384"/>
            <a:gd name="connsiteY6" fmla="*/ 1055321 h 7612500"/>
            <a:gd name="connsiteX7" fmla="*/ 16860226 w 16988384"/>
            <a:gd name="connsiteY7" fmla="*/ 2793633 h 7612500"/>
            <a:gd name="connsiteX8" fmla="*/ 16693539 w 16988384"/>
            <a:gd name="connsiteY8" fmla="*/ 5151071 h 7612500"/>
            <a:gd name="connsiteX9" fmla="*/ 14074164 w 16988384"/>
            <a:gd name="connsiteY9" fmla="*/ 7198946 h 7612500"/>
            <a:gd name="connsiteX10" fmla="*/ 1644039 w 16988384"/>
            <a:gd name="connsiteY10" fmla="*/ 7437071 h 7612500"/>
            <a:gd name="connsiteX11" fmla="*/ 262914 w 16988384"/>
            <a:gd name="connsiteY11" fmla="*/ 5151071 h 7612500"/>
            <a:gd name="connsiteX12" fmla="*/ 167664 w 16988384"/>
            <a:gd name="connsiteY12" fmla="*/ 2460258 h 7612500"/>
            <a:gd name="connsiteX13" fmla="*/ 2072664 w 16988384"/>
            <a:gd name="connsiteY13" fmla="*/ 1198196 h 76125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16988384" h="7612500">
              <a:moveTo>
                <a:pt x="2072664" y="1198196"/>
              </a:moveTo>
              <a:cubicBezTo>
                <a:pt x="2882289" y="841009"/>
                <a:pt x="4053070" y="372695"/>
                <a:pt x="5025414" y="317133"/>
              </a:cubicBezTo>
              <a:cubicBezTo>
                <a:pt x="5997758" y="261571"/>
                <a:pt x="7033601" y="841009"/>
                <a:pt x="7906726" y="864821"/>
              </a:cubicBezTo>
              <a:cubicBezTo>
                <a:pt x="8779851" y="888633"/>
                <a:pt x="9605351" y="587008"/>
                <a:pt x="10264164" y="460008"/>
              </a:cubicBezTo>
              <a:cubicBezTo>
                <a:pt x="10922977" y="333008"/>
                <a:pt x="11276195" y="166321"/>
                <a:pt x="11859601" y="102821"/>
              </a:cubicBezTo>
              <a:cubicBezTo>
                <a:pt x="12443007" y="39321"/>
                <a:pt x="13058163" y="-79742"/>
                <a:pt x="13764601" y="79008"/>
              </a:cubicBezTo>
              <a:cubicBezTo>
                <a:pt x="14471039" y="237758"/>
                <a:pt x="15582289" y="602883"/>
                <a:pt x="16098226" y="1055321"/>
              </a:cubicBezTo>
              <a:cubicBezTo>
                <a:pt x="16614164" y="1507759"/>
                <a:pt x="16761007" y="2111008"/>
                <a:pt x="16860226" y="2793633"/>
              </a:cubicBezTo>
              <a:cubicBezTo>
                <a:pt x="16959445" y="3476258"/>
                <a:pt x="17157883" y="4416852"/>
                <a:pt x="16693539" y="5151071"/>
              </a:cubicBezTo>
              <a:cubicBezTo>
                <a:pt x="16229195" y="5885290"/>
                <a:pt x="16582414" y="6817946"/>
                <a:pt x="14074164" y="7198946"/>
              </a:cubicBezTo>
              <a:cubicBezTo>
                <a:pt x="11565914" y="7579946"/>
                <a:pt x="3945914" y="7778383"/>
                <a:pt x="1644039" y="7437071"/>
              </a:cubicBezTo>
              <a:cubicBezTo>
                <a:pt x="-657836" y="7095759"/>
                <a:pt x="508976" y="5980540"/>
                <a:pt x="262914" y="5151071"/>
              </a:cubicBezTo>
              <a:cubicBezTo>
                <a:pt x="16852" y="4321602"/>
                <a:pt x="-133961" y="3119071"/>
                <a:pt x="167664" y="2460258"/>
              </a:cubicBezTo>
              <a:cubicBezTo>
                <a:pt x="469289" y="1801446"/>
                <a:pt x="1263039" y="1555383"/>
                <a:pt x="2072664" y="1198196"/>
              </a:cubicBezTo>
              <a:close/>
            </a:path>
          </a:pathLst>
        </a:custGeom>
        <a:noFill/>
        <a:ln>
          <a:solidFill>
            <a:schemeClr val="bg1"/>
          </a:solidFill>
        </a:ln>
      </xdr:spPr>
      <xdr:style>
        <a:lnRef idx="2">
          <a:schemeClr val="accent2">
            <a:shade val="15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oneCellAnchor>
    <xdr:from>
      <xdr:col>10</xdr:col>
      <xdr:colOff>452436</xdr:colOff>
      <xdr:row>123</xdr:row>
      <xdr:rowOff>23811</xdr:rowOff>
    </xdr:from>
    <xdr:ext cx="3165159" cy="4040192"/>
    <xdr:pic>
      <xdr:nvPicPr>
        <xdr:cNvPr id="62" name="圖片 61">
          <a:extLst>
            <a:ext uri="{FF2B5EF4-FFF2-40B4-BE49-F238E27FC236}">
              <a16:creationId xmlns:a16="http://schemas.microsoft.com/office/drawing/2014/main" id="{788C83C1-4C6A-4025-8F91-C36DD2A81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064941" y="24396381"/>
          <a:ext cx="3165159" cy="4040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238126</xdr:colOff>
      <xdr:row>120</xdr:row>
      <xdr:rowOff>153966</xdr:rowOff>
    </xdr:from>
    <xdr:ext cx="2567939" cy="4230997"/>
    <xdr:pic>
      <xdr:nvPicPr>
        <xdr:cNvPr id="63" name="圖片 62">
          <a:extLst>
            <a:ext uri="{FF2B5EF4-FFF2-40B4-BE49-F238E27FC236}">
              <a16:creationId xmlns:a16="http://schemas.microsoft.com/office/drawing/2014/main" id="{4A69325A-BFCE-4C6D-99FC-4CF7FE4F4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1" y="23928366"/>
          <a:ext cx="2567939" cy="4230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285749</xdr:colOff>
      <xdr:row>120</xdr:row>
      <xdr:rowOff>142875</xdr:rowOff>
    </xdr:from>
    <xdr:ext cx="1910715" cy="1597025"/>
    <xdr:pic>
      <xdr:nvPicPr>
        <xdr:cNvPr id="64" name="圖片 63">
          <a:extLst>
            <a:ext uri="{FF2B5EF4-FFF2-40B4-BE49-F238E27FC236}">
              <a16:creationId xmlns:a16="http://schemas.microsoft.com/office/drawing/2014/main" id="{8D4AE057-4B28-4BD7-82B0-EEB987D29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799" y="23919180"/>
          <a:ext cx="1910715" cy="159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285749</xdr:colOff>
      <xdr:row>124</xdr:row>
      <xdr:rowOff>158749</xdr:rowOff>
    </xdr:from>
    <xdr:ext cx="800101" cy="678498"/>
    <xdr:pic>
      <xdr:nvPicPr>
        <xdr:cNvPr id="65" name="圖片 64">
          <a:extLst>
            <a:ext uri="{FF2B5EF4-FFF2-40B4-BE49-F238E27FC236}">
              <a16:creationId xmlns:a16="http://schemas.microsoft.com/office/drawing/2014/main" id="{AB69123A-E134-4BC6-9EE7-9FA9535A6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16979" y="24723724"/>
          <a:ext cx="800101" cy="678498"/>
        </a:xfrm>
        <a:prstGeom prst="rect">
          <a:avLst/>
        </a:prstGeom>
      </xdr:spPr>
    </xdr:pic>
    <xdr:clientData/>
  </xdr:oneCellAnchor>
  <xdr:oneCellAnchor>
    <xdr:from>
      <xdr:col>8</xdr:col>
      <xdr:colOff>562762</xdr:colOff>
      <xdr:row>124</xdr:row>
      <xdr:rowOff>78508</xdr:rowOff>
    </xdr:from>
    <xdr:ext cx="1268004" cy="2088090"/>
    <xdr:pic>
      <xdr:nvPicPr>
        <xdr:cNvPr id="66" name="圖片 65">
          <a:extLst>
            <a:ext uri="{FF2B5EF4-FFF2-40B4-BE49-F238E27FC236}">
              <a16:creationId xmlns:a16="http://schemas.microsoft.com/office/drawing/2014/main" id="{A234564F-FFD2-405D-B1B4-1D15C090C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711194">
          <a:off x="7043104" y="25055431"/>
          <a:ext cx="2088090" cy="126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81166</xdr:colOff>
      <xdr:row>122</xdr:row>
      <xdr:rowOff>63605</xdr:rowOff>
    </xdr:from>
    <xdr:ext cx="850193" cy="730971"/>
    <xdr:pic>
      <xdr:nvPicPr>
        <xdr:cNvPr id="67" name="圖片 66">
          <a:extLst>
            <a:ext uri="{FF2B5EF4-FFF2-40B4-BE49-F238E27FC236}">
              <a16:creationId xmlns:a16="http://schemas.microsoft.com/office/drawing/2014/main" id="{49819648-4EE1-4F8C-A2D6-12CC26FC1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007">
          <a:off x="12134101" y="24236150"/>
          <a:ext cx="850193" cy="73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209514</xdr:colOff>
      <xdr:row>126</xdr:row>
      <xdr:rowOff>63754</xdr:rowOff>
    </xdr:from>
    <xdr:ext cx="1030253" cy="890055"/>
    <xdr:pic>
      <xdr:nvPicPr>
        <xdr:cNvPr id="68" name="圖片 67">
          <a:extLst>
            <a:ext uri="{FF2B5EF4-FFF2-40B4-BE49-F238E27FC236}">
              <a16:creationId xmlns:a16="http://schemas.microsoft.com/office/drawing/2014/main" id="{FFFB3745-0370-41DE-84C8-F96D0125F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48007">
          <a:off x="3657564" y="25028779"/>
          <a:ext cx="1030253" cy="890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639536</xdr:colOff>
      <xdr:row>130</xdr:row>
      <xdr:rowOff>176893</xdr:rowOff>
    </xdr:from>
    <xdr:ext cx="1907267" cy="3209380"/>
    <xdr:pic>
      <xdr:nvPicPr>
        <xdr:cNvPr id="69" name="圖片 68">
          <a:extLst>
            <a:ext uri="{FF2B5EF4-FFF2-40B4-BE49-F238E27FC236}">
              <a16:creationId xmlns:a16="http://schemas.microsoft.com/office/drawing/2014/main" id="{4BEF1E8E-BBAC-4522-9FAD-010F168A2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2833" b="90000" l="9551" r="89888">
                      <a14:foregroundMark x1="30056" y1="15000" x2="51124" y2="17833"/>
                      <a14:foregroundMark x1="26685" y1="8667" x2="56180" y2="21167"/>
                      <a14:foregroundMark x1="66011" y1="14167" x2="32303" y2="29500"/>
                      <a14:foregroundMark x1="82022" y1="9500" x2="60393" y2="20833"/>
                      <a14:foregroundMark x1="79213" y1="7000" x2="50562" y2="12500"/>
                      <a14:foregroundMark x1="29494" y1="5833" x2="50562" y2="10833"/>
                      <a14:foregroundMark x1="60393" y1="2833" x2="63764" y2="7833"/>
                      <a14:backgroundMark x1="53933" y1="40833" x2="46348" y2="56667"/>
                      <a14:backgroundMark x1="82022" y1="42000" x2="51966" y2="56167"/>
                      <a14:backgroundMark x1="80618" y1="40000" x2="50562" y2="47833"/>
                      <a14:backgroundMark x1="82865" y1="39500" x2="49719" y2="42000"/>
                      <a14:backgroundMark x1="82865" y1="38667" x2="60393" y2="41167"/>
                      <a14:backgroundMark x1="91292" y1="37500" x2="62360" y2="38167"/>
                      <a14:backgroundMark x1="62360" y1="38167" x2="58146" y2="39167"/>
                      <a14:backgroundMark x1="83427" y1="36667" x2="39607" y2="49500"/>
                      <a14:backgroundMark x1="39607" y1="49500" x2="30899" y2="53333"/>
                      <a14:backgroundMark x1="21067" y1="45000" x2="32865" y2="77833"/>
                      <a14:backgroundMark x1="36517" y1="51167" x2="38483" y2="86667"/>
                      <a14:backgroundMark x1="86236" y1="34167" x2="84270" y2="37833"/>
                      <a14:backgroundMark x1="63764" y1="37167" x2="75843" y2="35667"/>
                      <a14:backgroundMark x1="82303" y1="35500" x2="60674" y2="36167"/>
                      <a14:backgroundMark x1="78371" y1="45500" x2="58146" y2="62667"/>
                      <a14:backgroundMark x1="87079" y1="43833" x2="63764" y2="59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6741" y="25934398"/>
          <a:ext cx="1907267" cy="3209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296661</xdr:colOff>
      <xdr:row>72</xdr:row>
      <xdr:rowOff>1040</xdr:rowOff>
    </xdr:from>
    <xdr:ext cx="3656387" cy="3729297"/>
    <xdr:pic>
      <xdr:nvPicPr>
        <xdr:cNvPr id="70" name="圖片 69">
          <a:extLst>
            <a:ext uri="{FF2B5EF4-FFF2-40B4-BE49-F238E27FC236}">
              <a16:creationId xmlns:a16="http://schemas.microsoft.com/office/drawing/2014/main" id="{014F80DB-C76F-465F-877A-A72E86FBF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631286" y="14265680"/>
          <a:ext cx="3656387" cy="3729297"/>
        </a:xfrm>
        <a:prstGeom prst="rect">
          <a:avLst/>
        </a:prstGeom>
      </xdr:spPr>
    </xdr:pic>
    <xdr:clientData/>
  </xdr:oneCellAnchor>
  <xdr:oneCellAnchor>
    <xdr:from>
      <xdr:col>0</xdr:col>
      <xdr:colOff>681149</xdr:colOff>
      <xdr:row>76</xdr:row>
      <xdr:rowOff>4182</xdr:rowOff>
    </xdr:from>
    <xdr:ext cx="3805151" cy="3101166"/>
    <xdr:pic>
      <xdr:nvPicPr>
        <xdr:cNvPr id="71" name="圖片 70">
          <a:extLst>
            <a:ext uri="{FF2B5EF4-FFF2-40B4-BE49-F238E27FC236}">
              <a16:creationId xmlns:a16="http://schemas.microsoft.com/office/drawing/2014/main" id="{C9A810EE-5D82-495C-9A28-161D9B63A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149" y="15061302"/>
          <a:ext cx="3805151" cy="3101166"/>
        </a:xfrm>
        <a:prstGeom prst="rect">
          <a:avLst/>
        </a:prstGeom>
      </xdr:spPr>
    </xdr:pic>
    <xdr:clientData/>
  </xdr:oneCellAnchor>
  <xdr:twoCellAnchor>
    <xdr:from>
      <xdr:col>1</xdr:col>
      <xdr:colOff>593271</xdr:colOff>
      <xdr:row>117</xdr:row>
      <xdr:rowOff>73478</xdr:rowOff>
    </xdr:from>
    <xdr:to>
      <xdr:col>7</xdr:col>
      <xdr:colOff>86881</xdr:colOff>
      <xdr:row>119</xdr:row>
      <xdr:rowOff>176819</xdr:rowOff>
    </xdr:to>
    <xdr:sp macro="" textlink="">
      <xdr:nvSpPr>
        <xdr:cNvPr id="72" name="文字方塊 6">
          <a:extLst>
            <a:ext uri="{FF2B5EF4-FFF2-40B4-BE49-F238E27FC236}">
              <a16:creationId xmlns:a16="http://schemas.microsoft.com/office/drawing/2014/main" id="{F44BA352-0EF6-47F3-89F8-04CC7D569FEC}"/>
            </a:ext>
          </a:extLst>
        </xdr:cNvPr>
        <xdr:cNvSpPr txBox="1"/>
      </xdr:nvSpPr>
      <xdr:spPr>
        <a:xfrm>
          <a:off x="1458141" y="23253518"/>
          <a:ext cx="4654255" cy="50148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TW" altLang="en-US" sz="1800" b="1">
            <a:latin typeface="源樣黑體 B" panose="020B0800000000000000" pitchFamily="34" charset="-120"/>
            <a:ea typeface="源樣黑體 B" panose="020B0800000000000000" pitchFamily="34" charset="-120"/>
          </a:endParaRPr>
        </a:p>
      </xdr:txBody>
    </xdr:sp>
    <xdr:clientData/>
  </xdr:twoCellAnchor>
  <xdr:oneCellAnchor>
    <xdr:from>
      <xdr:col>9</xdr:col>
      <xdr:colOff>17318</xdr:colOff>
      <xdr:row>114</xdr:row>
      <xdr:rowOff>190499</xdr:rowOff>
    </xdr:from>
    <xdr:ext cx="1610306" cy="1629815"/>
    <xdr:pic>
      <xdr:nvPicPr>
        <xdr:cNvPr id="73" name="圖片 72">
          <a:extLst>
            <a:ext uri="{FF2B5EF4-FFF2-40B4-BE49-F238E27FC236}">
              <a16:creationId xmlns:a16="http://schemas.microsoft.com/office/drawing/2014/main" id="{DBD67503-5DBA-4EA4-94BD-459C04C26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70668" y="22776179"/>
          <a:ext cx="1610306" cy="162981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shopee.tw/MY-BOX-%E6%BB%91%E8%BC%AA%E6%95%B4%E7%90%86%E7%AE%B1%EF%BC%88T-800%E3%80%81T-600%E3%80%81T-400%E3%80%81T-300)-i.24146631.1967408334" TargetMode="External"/><Relationship Id="rId18" Type="http://schemas.openxmlformats.org/officeDocument/2006/relationships/hyperlink" Target="https://shopee.tw/%E5%88%A5%E8%B2%B7%E4%BE%86%E8%B7%AF%E4%B8%8D%E6%98%8E%E5%94%AF%E4%B8%80%E5%8F%B0%E7%81%A3%E5%8E%9F%E5%BB%A0%E5%85%AC%E5%8F%B8%E8%B2%A8%E3%80%90EAGLE%E3%80%91%E5%B0%88%E6%A5%AD%E7%B4%9A%E9%AB%98%E9%9D%88%E6%95%8F%E5%BA%A6%E6%9C%89%E7%B7%25" TargetMode="External"/><Relationship Id="rId26" Type="http://schemas.openxmlformats.org/officeDocument/2006/relationships/hyperlink" Target="http://www.sfnet.com.tw/pages/?show=1&amp;id=1894&amp;Sid=1064&amp;tSid=1064&amp;Ipg=pro&amp;Stitle=%B9%CE%AFZ%B0Q%BD%D7%AE%E0" TargetMode="External"/><Relationship Id="rId39" Type="http://schemas.openxmlformats.org/officeDocument/2006/relationships/hyperlink" Target="https://24h.pchome.com.tw/prod/DCBA1K-A900AVZWW?_gl=1*1usfu36*_ga*MTc1Mjg0MjI5LjE2OTQ2OTI1MTI.*_ga_9CE1X6J1FG*MTY5NDY5MjUxMS4xLjEuMTY5NDY5MjcwOS41Ny4wLjA.*_fplc*UWJ0SXhhUGpNY0IlMkJQaWhacXc1S1ZNSUJiTVMxYzA4YzRTMVVxbkRtMVdBb1gySzNHT0JoT0Q0azdZSTlZblMzNEZwM01vSjNnNEVWN21NWURQQkNVZWE5QW41RUFFVDkzVXluaVB2T21nSlJCTkJHS3padFR1TnZzVWJJS2clM0QlM0Q.&amp;_ga=2.154737592.1033660304.1694692514-175284229.1694692512" TargetMode="External"/><Relationship Id="rId21" Type="http://schemas.openxmlformats.org/officeDocument/2006/relationships/hyperlink" Target="https://shopee.tw/SANLUX%E5%8F%B0%E7%81%A3%E4%B8%89%E6%B4%8B-2.0%E8%81%B2%E9%81%93USB%E5%A4%9A%E5%AA%92%E9%AB%94%E5%96%87%E5%8F%AD-%E6%A1%8C%E4%B8%8A%E5%9E%8B%E5%96%87%E5%8F%AD-%E9%9B%BB%E8%85%A6%E9%9F%B3%E9%9F%BF-SYSP-200-i.7908771.6763404482?sp_atk=82ec" TargetMode="External"/><Relationship Id="rId34" Type="http://schemas.openxmlformats.org/officeDocument/2006/relationships/hyperlink" Target="https://24h.pchome.com.tw/prod/DEAU5H-A900AUAPJ?fq=/S/DEAU5H" TargetMode="External"/><Relationship Id="rId42" Type="http://schemas.openxmlformats.org/officeDocument/2006/relationships/printerSettings" Target="../printerSettings/printerSettings10.bin"/><Relationship Id="rId7" Type="http://schemas.openxmlformats.org/officeDocument/2006/relationships/hyperlink" Target="https://www.mipro.com.tw/ma-300.html" TargetMode="External"/><Relationship Id="rId2" Type="http://schemas.openxmlformats.org/officeDocument/2006/relationships/hyperlink" Target="https://24h.pchome.com.tw/prod/DEAH9S-A69337947" TargetMode="External"/><Relationship Id="rId16" Type="http://schemas.openxmlformats.org/officeDocument/2006/relationships/hyperlink" Target="https://www.herwood.com.tw/product/info/L1725/3use_printable_bag" TargetMode="External"/><Relationship Id="rId20" Type="http://schemas.openxmlformats.org/officeDocument/2006/relationships/hyperlink" Target="https://shopee.tw/product/213216210/17559546957?gclid=CjwKCAiA3pugBhAwEiwAWFzwdadcEhsze2vqF1oYO9aZAsde3vEMEzsbk0yeHG-WVQKThdFRoy3rnRoC4msQAvD_BwE" TargetMode="External"/><Relationship Id="rId29" Type="http://schemas.openxmlformats.org/officeDocument/2006/relationships/hyperlink" Target="https://www.prolibrary.com.tw/blank-15" TargetMode="External"/><Relationship Id="rId41" Type="http://schemas.openxmlformats.org/officeDocument/2006/relationships/hyperlink" Target="https://24h.pchome.com.tw/prod/DEAZ0V-A900AUXJJ?fq=/S/DEAZ9Q" TargetMode="External"/><Relationship Id="rId1" Type="http://schemas.openxmlformats.org/officeDocument/2006/relationships/hyperlink" Target="https://24h.pchome.com.tw/prod/DEAH9S-A69337947" TargetMode="External"/><Relationship Id="rId6" Type="http://schemas.openxmlformats.org/officeDocument/2006/relationships/hyperlink" Target="https://24h.pchome.com.tw/prod/DPAE0C-A9008RV1A" TargetMode="External"/><Relationship Id="rId11" Type="http://schemas.openxmlformats.org/officeDocument/2006/relationships/hyperlink" Target="https://www.keyway.com.tw/content/product/pro_cont.aspx?SiteID=1&amp;MSid=746012211741345155&amp;SID=745375023047023444" TargetMode="External"/><Relationship Id="rId24" Type="http://schemas.openxmlformats.org/officeDocument/2006/relationships/hyperlink" Target="https://www.books.com.tw/products/N001222485?loc=P_br_sbq6725h_D_2a8f1i_B_1" TargetMode="External"/><Relationship Id="rId32" Type="http://schemas.openxmlformats.org/officeDocument/2006/relationships/hyperlink" Target="https://www.ikea.com.tw/zh/products/dining-seating/stools/marius-art-30184050" TargetMode="External"/><Relationship Id="rId37" Type="http://schemas.openxmlformats.org/officeDocument/2006/relationships/hyperlink" Target="https://24h.pchome.com.tw/prod/DCABCT-A900A60P4?fq=/S/DCABFU" TargetMode="External"/><Relationship Id="rId40" Type="http://schemas.openxmlformats.org/officeDocument/2006/relationships/hyperlink" Target="https://m.momoshop.com.tw/goods.momo?i_code=9306554&amp;mdiv=searchEngine&amp;oid=1_17&amp;kw=%E6%B0%B4%E5%BD%A9%E7%B5%84" TargetMode="External"/><Relationship Id="rId5" Type="http://schemas.openxmlformats.org/officeDocument/2006/relationships/hyperlink" Target="https://www.9x9.tw/mod/product/index.php?REQUEST_ID=55a65ce32a0f9d7015e5755b7e11e3b536d602ef5cad763ddaa0a0d54d083458f06f0df59d0198f5ef4a21d66b431a68" TargetMode="External"/><Relationship Id="rId15" Type="http://schemas.openxmlformats.org/officeDocument/2006/relationships/hyperlink" Target="https://www.herwood.com.tw/product/info/C149210/3use_printable_bag" TargetMode="External"/><Relationship Id="rId23" Type="http://schemas.openxmlformats.org/officeDocument/2006/relationships/hyperlink" Target="https://www.books.com.tw/products/N001222522" TargetMode="External"/><Relationship Id="rId28" Type="http://schemas.openxmlformats.org/officeDocument/2006/relationships/hyperlink" Target="http://www.kewa-taiwan.com/periodical.htm" TargetMode="External"/><Relationship Id="rId36" Type="http://schemas.openxmlformats.org/officeDocument/2006/relationships/hyperlink" Target="https://shopee.tw/%E4%B8%8D%E9%8F%BD%E9%8B%BC-%E6%8E%80%E8%93%8B%E5%BC%8F40cm%E8%89%BE%E8%8D%89%E8%9A%8A%E9%A6%99%E6%A3%92%E3%80%81%E8%89%BE%E8%8D%89%E6%A2%9D%E7%9B%92%EF%BC%88%E5%BD%88%E7%B0%A7%E5%BC%8F%EF%BC%89-i.3117729.14922429480?sp_atk=ef4b9459-928f-46cf-a176-fa26c59194bd&amp;xptdk=ef4b9459-928f-46cf-a176-fa26c59194bd" TargetMode="External"/><Relationship Id="rId10" Type="http://schemas.openxmlformats.org/officeDocument/2006/relationships/hyperlink" Target="https://www.9x9.tw/mod/product/index.php?REQUEST_ID=55a65ce32a0f9d7015e5755b7e11e3b5e5503512067b60c254ab57211b9cd0b4e5d161f4b8248db50ff7b4a75159514d" TargetMode="External"/><Relationship Id="rId19" Type="http://schemas.openxmlformats.org/officeDocument/2006/relationships/hyperlink" Target="https://shopee.tw/%E7%A9%BA%E7%99%BD%E5%B0%8F%E5%8D%A1-%E7%A9%BA%E7%99%BD%E5%90%8D%E7%89%87-%E8%B3%A3%E5%AE%B6%E6%8F%90%E9%86%92%E5%B0%8F%E5%8D%A1-%E6%84%9F%E8%AC%9D%E5%8D%A1-%E5%B0%8F%E5%90%8D%E7%89%87-%E7%95%99%E8%A8%80%E7%B4%99%E6%A2%9D-i.1024946.13247" TargetMode="External"/><Relationship Id="rId31" Type="http://schemas.openxmlformats.org/officeDocument/2006/relationships/hyperlink" Target="https://www.rakuten.com.tw/shop/qiao/product/ZB1N7ZI91/?scid=rafp-b118&amp;utm_source=biggo&amp;utm_medium=rafp-b118&amp;utm_campaign=normal&amp;gid=2hebtYYBDr2jh5Px8VxL&amp;pr=420457e88ecc9146&amp;ts=1678084142092&amp;aff_click_id=2e434acb1316000065810564fa0200003ba91100" TargetMode="External"/><Relationship Id="rId4" Type="http://schemas.openxmlformats.org/officeDocument/2006/relationships/hyperlink" Target="https://tshop.r10s.com/857/b8c/81d2/e1af/b033/b42b/e895/119ae5abd6005056ae13f2.jpg?_ex=400x294" TargetMode="External"/><Relationship Id="rId9" Type="http://schemas.openxmlformats.org/officeDocument/2006/relationships/hyperlink" Target="https://24h.pchome.com.tw/prod/DRAF07-A9009N8L4?fq=/S/DRAN1V" TargetMode="External"/><Relationship Id="rId14" Type="http://schemas.openxmlformats.org/officeDocument/2006/relationships/hyperlink" Target="https://shopee.tw/MY-BOX-%E6%BB%91%E8%BC%AA%E6%95%B4%E7%90%86%E7%AE%B1%EF%BC%88T-800%E3%80%81T-600%E3%80%81T-400%E3%80%81T-300)-i.24146631.1967408334" TargetMode="External"/><Relationship Id="rId22" Type="http://schemas.openxmlformats.org/officeDocument/2006/relationships/hyperlink" Target="https://www.trplus.com.tw/p/016486448?assignSite=TLW&amp;gclid=EAIaIQobChMIgI-t7YG__QIVWorCCh3fhwj_EAQYCCABEgIKI_D_BwE" TargetMode="External"/><Relationship Id="rId27" Type="http://schemas.openxmlformats.org/officeDocument/2006/relationships/hyperlink" Target="http://www.sfnet.com.tw/pages/?show=1&amp;id=1894&amp;Sid=1064&amp;tSid=1064&amp;Ipg=pro&amp;Stitle=%B9%CE%AFZ%B0Q%BD%D7%AE%E0" TargetMode="External"/><Relationship Id="rId30" Type="http://schemas.openxmlformats.org/officeDocument/2006/relationships/hyperlink" Target="https://static.wixstatic.com/media/dec2a4_b1c848d9fdc843a58c3bcdd5f946e385~mv2.jpg/v1/crop/x_41,y_0,w_698,h_814/fill/w_363,h_423,al_c,q_80,usm_0.66_1.00_0.01,enc_auto/3%E5%A1%91%E9%8B%BC%E6%B4%BB%E5%8B%95%E6%A2%AF-2.jpg" TargetMode="External"/><Relationship Id="rId35" Type="http://schemas.openxmlformats.org/officeDocument/2006/relationships/hyperlink" Target="https://shopee.tw/%E5%8F%B0%E7%81%A3%E8%B2%A8%E9%96%8B%E7%99%BC%E7%A5%A8-%E4%B8%8D%E9%8F%BD%E9%8B%BC%E8%9A%8A%E9%A6%99%E7%9B%92-%E8%9A%8A%E9%A6%99%E7%9B%92-%E8%9A%8A%E9%A6%99%E7%9B%A4-%E8%9A%8A%E9%A6%99%E7%BD%AE%E7%89%A9%E6%9E%B6-%E8%9A%8A%E9%A6%99%E6%9E%B6-%E9%99%84%E7%99%BC%E7%A5%A8-i.2421124.16419687821?gclid=Cj0KCQjwntCVBhDdARIsAMEwACnJxt7G3VhUc0yHUo8-h--Dri-hu3x8FN9Fwc4-I0KX8VpTSaQ7ViYaAg8cEALw_wcB" TargetMode="External"/><Relationship Id="rId8" Type="http://schemas.openxmlformats.org/officeDocument/2006/relationships/hyperlink" Target="https://www.mipro.com.tw/ma-100.html" TargetMode="External"/><Relationship Id="rId3" Type="http://schemas.openxmlformats.org/officeDocument/2006/relationships/hyperlink" Target="https://www.9x9.tw/mod/product/index.php?REQUEST_ID=55a65ce32a0f9d7015e5755b7e11e3b5412e699de8acbb084f1f7353cfc2b3b1" TargetMode="External"/><Relationship Id="rId12" Type="http://schemas.openxmlformats.org/officeDocument/2006/relationships/hyperlink" Target="https://www.keyway.com.tw/content/product/pro_cont.aspx?SiteID=1&amp;MSid=746012211741345155&amp;SID=745375023047023444" TargetMode="External"/><Relationship Id="rId17" Type="http://schemas.openxmlformats.org/officeDocument/2006/relationships/hyperlink" Target="https://www.herwood.com.tw/product/info/C50105/3use_printable_bag" TargetMode="External"/><Relationship Id="rId25" Type="http://schemas.openxmlformats.org/officeDocument/2006/relationships/hyperlink" Target="https://officebanana.com/%E5%89%8A%E9%89%9B%E7%AD%86%E6%A9%9F/45628-carl-angel-5-a-5%E5%89%8A%E9%89%9B%E7%AD%86%E6%A9%9F.html?gclid=EAIaIQobChMIzZ_4m83Q_QIVwquWCh1bnQ80EAQYAiABEgJLBPD_BwE" TargetMode="External"/><Relationship Id="rId33" Type="http://schemas.openxmlformats.org/officeDocument/2006/relationships/hyperlink" Target="https://24h.pchome.com.tw/prod/DEAU5H-A900AUAPJ?fq=/S/DEAU5H" TargetMode="External"/><Relationship Id="rId38" Type="http://schemas.openxmlformats.org/officeDocument/2006/relationships/hyperlink" Target="https://www.momoshop.com.tw/goods/GoodsDetail.jsp?i_code=7138158&amp;str_category_code=2900400294&amp;sourcePageType=4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shopee.tw/%E3%80%90SP%E3%80%91%E5%A0%B1%E5%A4%BE(2%E6%94%AF%E4%B8%80%E7%B5%84)-%E5%A0%B1%E7%B4%99%E5%A4%BE-%E6%89%81%E5%BD%A2%E5%A0%B1%E7%B4%99%E5%A4%BE-%E6%9C%A8%E5%A0%B1%E5%A4%BE-%E5%A0%B1%E5%A4%BE-%E6%B5%B7%E5%A0%B1%E5%A4%BE-%E7%B0%A1%E5%A0%B1%E5%A4%BE-%E5%89%AA%E5%A0%B1%E5%A4%BE-%E6%9B%B8%E5%A0%B1%E5%A4%BE-%E5%8F%B0%E7%81%A3MIT-i.35549091.23953959069?sp_atk=c7e2d8fd-77d8-42c0-9dfb-c06a07e089cb&amp;xptdk=c7e2d8fd-77d8-42c0-9dfb-c06a07e089cb" TargetMode="External"/><Relationship Id="rId1" Type="http://schemas.openxmlformats.org/officeDocument/2006/relationships/hyperlink" Target="https://www.office24.com.tw/Gelpen?k=m_detail&amp;sell_id=4811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uyun.com.tw/products_detail/3363.htm" TargetMode="External"/><Relationship Id="rId2" Type="http://schemas.openxmlformats.org/officeDocument/2006/relationships/hyperlink" Target="https://www.ouyun.com.tw/products_detail/3365.htm" TargetMode="External"/><Relationship Id="rId1" Type="http://schemas.openxmlformats.org/officeDocument/2006/relationships/hyperlink" Target="https://www.hz.com.tw/%E6%A2%AF%E5%BD%A2%E6%9C%83%E8%AD%B0%E6%A1%8C%E8%A8%8E%E8%AB%96%E6%A1%8C-c-21_32_1135.html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B69C7-9CBD-4CDB-BCCC-6D27C00995DF}">
  <sheetPr>
    <tabColor rgb="FFD8D8D8"/>
  </sheetPr>
  <dimension ref="X48"/>
  <sheetViews>
    <sheetView showGridLines="0" view="pageBreakPreview" zoomScale="40" zoomScaleNormal="40" zoomScaleSheetLayoutView="40" workbookViewId="0">
      <selection activeCell="V126" sqref="V126"/>
    </sheetView>
  </sheetViews>
  <sheetFormatPr defaultColWidth="11.25" defaultRowHeight="15" customHeight="1"/>
  <cols>
    <col min="1" max="16384" width="11.25" style="153"/>
  </cols>
  <sheetData>
    <row r="48" spans="24:24" ht="15" customHeight="1">
      <c r="X48" s="153" t="s">
        <v>680</v>
      </c>
    </row>
  </sheetData>
  <phoneticPr fontId="37" type="noConversion"/>
  <printOptions horizontalCentered="1" verticalCentered="1"/>
  <pageMargins left="0.25" right="0.25" top="0.75" bottom="0.75" header="0" footer="0"/>
  <pageSetup paperSize="9" scale="62" fitToHeight="3" orientation="landscape" r:id="rId1"/>
  <rowBreaks count="2" manualBreakCount="2">
    <brk id="48" max="17" man="1"/>
    <brk id="95" max="1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000"/>
  <sheetViews>
    <sheetView workbookViewId="0"/>
  </sheetViews>
  <sheetFormatPr defaultColWidth="11.25" defaultRowHeight="15" customHeight="1"/>
  <cols>
    <col min="1" max="1" width="9" customWidth="1"/>
    <col min="2" max="2" width="4.125" customWidth="1"/>
    <col min="3" max="3" width="84.375" customWidth="1"/>
    <col min="4" max="6" width="4.125" customWidth="1"/>
    <col min="7" max="26" width="8.75" customWidth="1"/>
  </cols>
  <sheetData>
    <row r="1" spans="1:3" ht="16.5" customHeight="1">
      <c r="A1" s="125" t="s">
        <v>203</v>
      </c>
      <c r="B1" s="126" t="s">
        <v>169</v>
      </c>
      <c r="C1" s="127"/>
    </row>
    <row r="2" spans="1:3" ht="16.5" customHeight="1">
      <c r="A2" s="127" t="s">
        <v>453</v>
      </c>
      <c r="B2" s="126" t="s">
        <v>169</v>
      </c>
      <c r="C2" s="127"/>
    </row>
    <row r="3" spans="1:3" ht="16.5" customHeight="1">
      <c r="A3" s="127" t="s">
        <v>204</v>
      </c>
      <c r="B3" s="126" t="s">
        <v>169</v>
      </c>
      <c r="C3" s="127"/>
    </row>
    <row r="4" spans="1:3" ht="16.5" customHeight="1">
      <c r="A4" s="127" t="s">
        <v>454</v>
      </c>
      <c r="B4" s="126" t="s">
        <v>125</v>
      </c>
      <c r="C4" s="128" t="s">
        <v>455</v>
      </c>
    </row>
    <row r="5" spans="1:3" ht="16.5" customHeight="1">
      <c r="A5" s="127" t="s">
        <v>456</v>
      </c>
      <c r="B5" s="126" t="s">
        <v>125</v>
      </c>
      <c r="C5" s="127"/>
    </row>
    <row r="6" spans="1:3" ht="16.5" customHeight="1">
      <c r="A6" s="127" t="s">
        <v>207</v>
      </c>
      <c r="B6" s="126" t="s">
        <v>169</v>
      </c>
      <c r="C6" s="127"/>
    </row>
    <row r="7" spans="1:3" ht="16.5" customHeight="1">
      <c r="A7" s="127" t="s">
        <v>205</v>
      </c>
      <c r="B7" s="126" t="s">
        <v>147</v>
      </c>
      <c r="C7" s="127"/>
    </row>
    <row r="8" spans="1:3" ht="16.5" customHeight="1">
      <c r="A8" s="127" t="s">
        <v>457</v>
      </c>
      <c r="B8" s="126" t="s">
        <v>169</v>
      </c>
      <c r="C8" s="127"/>
    </row>
    <row r="9" spans="1:3" ht="16.5" customHeight="1">
      <c r="A9" s="125" t="s">
        <v>329</v>
      </c>
      <c r="B9" s="126" t="s">
        <v>125</v>
      </c>
      <c r="C9" s="127"/>
    </row>
    <row r="10" spans="1:3" ht="16.5" customHeight="1">
      <c r="A10" s="127" t="s">
        <v>199</v>
      </c>
      <c r="B10" s="126" t="s">
        <v>137</v>
      </c>
      <c r="C10" s="127"/>
    </row>
    <row r="11" spans="1:3" ht="16.5" customHeight="1">
      <c r="A11" s="127" t="s">
        <v>458</v>
      </c>
      <c r="B11" s="126" t="s">
        <v>137</v>
      </c>
      <c r="C11" s="127"/>
    </row>
    <row r="12" spans="1:3" ht="16.5" customHeight="1">
      <c r="A12" s="125" t="s">
        <v>200</v>
      </c>
      <c r="B12" s="126" t="s">
        <v>147</v>
      </c>
      <c r="C12" s="127" t="s">
        <v>459</v>
      </c>
    </row>
    <row r="13" spans="1:3" ht="16.5" customHeight="1">
      <c r="A13" s="125" t="s">
        <v>460</v>
      </c>
      <c r="B13" s="126" t="s">
        <v>147</v>
      </c>
      <c r="C13" s="127" t="s">
        <v>459</v>
      </c>
    </row>
    <row r="14" spans="1:3" ht="16.5" customHeight="1">
      <c r="A14" s="127" t="s">
        <v>180</v>
      </c>
      <c r="B14" s="126" t="s">
        <v>125</v>
      </c>
      <c r="C14" s="127"/>
    </row>
    <row r="15" spans="1:3" ht="16.5" customHeight="1">
      <c r="A15" s="127" t="s">
        <v>461</v>
      </c>
      <c r="B15" s="126" t="s">
        <v>125</v>
      </c>
      <c r="C15" s="127"/>
    </row>
    <row r="16" spans="1:3" ht="16.5" customHeight="1">
      <c r="A16" s="125" t="s">
        <v>179</v>
      </c>
      <c r="B16" s="126" t="s">
        <v>147</v>
      </c>
      <c r="C16" s="127" t="s">
        <v>462</v>
      </c>
    </row>
    <row r="17" spans="1:3" ht="16.5" customHeight="1">
      <c r="A17" s="127" t="s">
        <v>135</v>
      </c>
      <c r="B17" s="126" t="s">
        <v>352</v>
      </c>
      <c r="C17" s="127" t="s">
        <v>463</v>
      </c>
    </row>
    <row r="18" spans="1:3" ht="16.5" customHeight="1">
      <c r="A18" s="127" t="s">
        <v>400</v>
      </c>
      <c r="B18" s="126" t="s">
        <v>125</v>
      </c>
      <c r="C18" s="127" t="s">
        <v>464</v>
      </c>
    </row>
    <row r="19" spans="1:3" ht="16.5" customHeight="1">
      <c r="A19" s="127" t="s">
        <v>209</v>
      </c>
      <c r="B19" s="126" t="s">
        <v>122</v>
      </c>
      <c r="C19" s="127" t="s">
        <v>210</v>
      </c>
    </row>
    <row r="20" spans="1:3" ht="16.5" customHeight="1">
      <c r="A20" s="127" t="s">
        <v>208</v>
      </c>
      <c r="B20" s="126" t="s">
        <v>125</v>
      </c>
      <c r="C20" s="127"/>
    </row>
    <row r="21" spans="1:3" ht="16.5" customHeight="1">
      <c r="A21" s="127" t="s">
        <v>171</v>
      </c>
      <c r="B21" s="126" t="s">
        <v>152</v>
      </c>
      <c r="C21" s="127" t="s">
        <v>148</v>
      </c>
    </row>
    <row r="22" spans="1:3" ht="16.5" customHeight="1">
      <c r="A22" s="127" t="s">
        <v>196</v>
      </c>
      <c r="B22" s="126" t="s">
        <v>125</v>
      </c>
      <c r="C22" s="127"/>
    </row>
    <row r="23" spans="1:3" ht="16.5" customHeight="1">
      <c r="A23" s="125" t="s">
        <v>198</v>
      </c>
      <c r="B23" s="126" t="s">
        <v>169</v>
      </c>
      <c r="C23" s="127"/>
    </row>
    <row r="24" spans="1:3" ht="16.5" customHeight="1">
      <c r="A24" s="127" t="s">
        <v>191</v>
      </c>
      <c r="B24" s="126" t="s">
        <v>187</v>
      </c>
      <c r="C24" s="127" t="s">
        <v>192</v>
      </c>
    </row>
    <row r="25" spans="1:3" ht="16.5" customHeight="1">
      <c r="A25" s="127" t="s">
        <v>186</v>
      </c>
      <c r="B25" s="126" t="s">
        <v>187</v>
      </c>
      <c r="C25" s="127" t="s">
        <v>188</v>
      </c>
    </row>
    <row r="26" spans="1:3" ht="16.5" customHeight="1">
      <c r="A26" s="127" t="s">
        <v>183</v>
      </c>
      <c r="B26" s="126" t="s">
        <v>187</v>
      </c>
      <c r="C26" s="127" t="s">
        <v>185</v>
      </c>
    </row>
    <row r="27" spans="1:3" ht="16.5" customHeight="1">
      <c r="A27" s="127" t="s">
        <v>189</v>
      </c>
      <c r="B27" s="126" t="s">
        <v>187</v>
      </c>
      <c r="C27" s="127" t="s">
        <v>190</v>
      </c>
    </row>
    <row r="28" spans="1:3" ht="16.5" customHeight="1">
      <c r="A28" s="127" t="s">
        <v>194</v>
      </c>
      <c r="B28" s="126" t="s">
        <v>125</v>
      </c>
      <c r="C28" s="127" t="s">
        <v>465</v>
      </c>
    </row>
    <row r="29" spans="1:3" ht="16.5" customHeight="1">
      <c r="A29" s="125" t="s">
        <v>193</v>
      </c>
      <c r="B29" s="126" t="s">
        <v>125</v>
      </c>
      <c r="C29" s="127" t="s">
        <v>466</v>
      </c>
    </row>
    <row r="30" spans="1:3" ht="16.5" customHeight="1">
      <c r="A30" s="127" t="s">
        <v>467</v>
      </c>
      <c r="B30" s="126" t="s">
        <v>468</v>
      </c>
      <c r="C30" s="127" t="s">
        <v>469</v>
      </c>
    </row>
    <row r="31" spans="1:3" ht="16.5" customHeight="1">
      <c r="A31" s="125" t="s">
        <v>470</v>
      </c>
      <c r="B31" s="126" t="s">
        <v>147</v>
      </c>
      <c r="C31" s="127" t="s">
        <v>471</v>
      </c>
    </row>
    <row r="32" spans="1:3" ht="16.5" customHeight="1">
      <c r="A32" s="125" t="s">
        <v>143</v>
      </c>
      <c r="B32" s="126" t="s">
        <v>147</v>
      </c>
      <c r="C32" s="127" t="s">
        <v>144</v>
      </c>
    </row>
    <row r="33" spans="1:3" ht="16.5" customHeight="1">
      <c r="A33" s="125" t="s">
        <v>145</v>
      </c>
      <c r="B33" s="126" t="s">
        <v>147</v>
      </c>
      <c r="C33" s="127" t="s">
        <v>472</v>
      </c>
    </row>
    <row r="34" spans="1:3" ht="16.5" customHeight="1">
      <c r="A34" s="127" t="s">
        <v>139</v>
      </c>
      <c r="B34" s="126" t="s">
        <v>137</v>
      </c>
      <c r="C34" s="128" t="s">
        <v>473</v>
      </c>
    </row>
    <row r="35" spans="1:3" ht="16.5" customHeight="1">
      <c r="A35" s="127" t="s">
        <v>343</v>
      </c>
      <c r="B35" s="126" t="s">
        <v>122</v>
      </c>
      <c r="C35" s="127" t="s">
        <v>335</v>
      </c>
    </row>
    <row r="36" spans="1:3" ht="16.5" customHeight="1">
      <c r="A36" s="127" t="s">
        <v>334</v>
      </c>
      <c r="B36" s="126" t="s">
        <v>122</v>
      </c>
      <c r="C36" s="127" t="s">
        <v>335</v>
      </c>
    </row>
    <row r="37" spans="1:3" ht="16.5" customHeight="1">
      <c r="A37" s="127" t="s">
        <v>340</v>
      </c>
      <c r="B37" s="126" t="s">
        <v>341</v>
      </c>
      <c r="C37" s="127" t="s">
        <v>342</v>
      </c>
    </row>
    <row r="38" spans="1:3" ht="16.5" customHeight="1">
      <c r="A38" s="127" t="s">
        <v>206</v>
      </c>
      <c r="B38" s="126" t="s">
        <v>173</v>
      </c>
      <c r="C38" s="127" t="s">
        <v>474</v>
      </c>
    </row>
    <row r="39" spans="1:3" ht="16.5" customHeight="1">
      <c r="A39" s="125" t="s">
        <v>290</v>
      </c>
      <c r="B39" s="126" t="s">
        <v>173</v>
      </c>
      <c r="C39" s="127"/>
    </row>
    <row r="40" spans="1:3" ht="16.5" customHeight="1">
      <c r="A40" s="125" t="s">
        <v>298</v>
      </c>
      <c r="B40" s="126" t="s">
        <v>173</v>
      </c>
      <c r="C40" s="127" t="s">
        <v>475</v>
      </c>
    </row>
    <row r="41" spans="1:3" ht="16.5" customHeight="1">
      <c r="A41" s="127" t="s">
        <v>476</v>
      </c>
      <c r="B41" s="126" t="s">
        <v>125</v>
      </c>
      <c r="C41" s="127"/>
    </row>
    <row r="42" spans="1:3" ht="16.5" customHeight="1">
      <c r="A42" s="125" t="s">
        <v>293</v>
      </c>
      <c r="B42" s="126" t="s">
        <v>122</v>
      </c>
      <c r="C42" s="127"/>
    </row>
    <row r="43" spans="1:3" ht="16.5" customHeight="1">
      <c r="A43" s="125" t="s">
        <v>344</v>
      </c>
      <c r="B43" s="126" t="s">
        <v>122</v>
      </c>
      <c r="C43" s="127"/>
    </row>
    <row r="44" spans="1:3" ht="16.5" customHeight="1">
      <c r="A44" s="125" t="s">
        <v>477</v>
      </c>
      <c r="B44" s="126" t="s">
        <v>125</v>
      </c>
      <c r="C44" s="127" t="s">
        <v>478</v>
      </c>
    </row>
    <row r="45" spans="1:3" ht="16.5" customHeight="1">
      <c r="A45" s="125" t="s">
        <v>479</v>
      </c>
      <c r="B45" s="126" t="s">
        <v>137</v>
      </c>
      <c r="C45" s="127"/>
    </row>
    <row r="46" spans="1:3" ht="16.5" customHeight="1">
      <c r="A46" s="125" t="s">
        <v>361</v>
      </c>
      <c r="B46" s="126" t="s">
        <v>480</v>
      </c>
      <c r="C46" s="127" t="s">
        <v>481</v>
      </c>
    </row>
    <row r="47" spans="1:3" ht="16.5" customHeight="1">
      <c r="A47" s="125" t="s">
        <v>361</v>
      </c>
      <c r="B47" s="126" t="s">
        <v>480</v>
      </c>
      <c r="C47" s="127" t="s">
        <v>482</v>
      </c>
    </row>
    <row r="48" spans="1:3" ht="16.5" customHeight="1">
      <c r="A48" s="127" t="s">
        <v>483</v>
      </c>
      <c r="B48" s="126" t="s">
        <v>230</v>
      </c>
      <c r="C48" s="127" t="s">
        <v>484</v>
      </c>
    </row>
    <row r="49" spans="1:3" ht="16.5" customHeight="1">
      <c r="A49" s="125" t="s">
        <v>485</v>
      </c>
      <c r="B49" s="126" t="s">
        <v>480</v>
      </c>
      <c r="C49" s="127" t="s">
        <v>486</v>
      </c>
    </row>
    <row r="50" spans="1:3" ht="16.5" customHeight="1">
      <c r="A50" s="125" t="s">
        <v>487</v>
      </c>
      <c r="B50" s="126" t="s">
        <v>480</v>
      </c>
      <c r="C50" s="127" t="s">
        <v>488</v>
      </c>
    </row>
    <row r="51" spans="1:3" ht="16.5" customHeight="1">
      <c r="A51" s="125" t="s">
        <v>489</v>
      </c>
      <c r="B51" s="126" t="s">
        <v>468</v>
      </c>
      <c r="C51" s="127" t="s">
        <v>490</v>
      </c>
    </row>
    <row r="52" spans="1:3" ht="16.5" customHeight="1">
      <c r="A52" s="125" t="s">
        <v>489</v>
      </c>
      <c r="B52" s="126" t="s">
        <v>468</v>
      </c>
      <c r="C52" s="127" t="s">
        <v>491</v>
      </c>
    </row>
    <row r="53" spans="1:3" ht="16.5" customHeight="1">
      <c r="A53" s="125" t="s">
        <v>489</v>
      </c>
      <c r="B53" s="126" t="s">
        <v>468</v>
      </c>
      <c r="C53" s="127" t="s">
        <v>492</v>
      </c>
    </row>
    <row r="54" spans="1:3" ht="16.5" customHeight="1">
      <c r="A54" s="125" t="s">
        <v>493</v>
      </c>
      <c r="B54" s="126" t="s">
        <v>152</v>
      </c>
      <c r="C54" s="127" t="s">
        <v>296</v>
      </c>
    </row>
    <row r="55" spans="1:3" ht="16.5" customHeight="1">
      <c r="A55" s="127" t="s">
        <v>295</v>
      </c>
      <c r="B55" s="126" t="s">
        <v>152</v>
      </c>
      <c r="C55" s="127" t="s">
        <v>296</v>
      </c>
    </row>
    <row r="56" spans="1:3" ht="16.5" customHeight="1">
      <c r="A56" s="125" t="s">
        <v>494</v>
      </c>
      <c r="B56" s="126" t="s">
        <v>169</v>
      </c>
      <c r="C56" s="127" t="s">
        <v>495</v>
      </c>
    </row>
    <row r="57" spans="1:3" ht="16.5" customHeight="1">
      <c r="A57" s="125" t="s">
        <v>496</v>
      </c>
      <c r="B57" s="126" t="s">
        <v>125</v>
      </c>
      <c r="C57" s="127" t="s">
        <v>497</v>
      </c>
    </row>
    <row r="58" spans="1:3" ht="16.5" customHeight="1">
      <c r="A58" s="125" t="s">
        <v>291</v>
      </c>
      <c r="B58" s="126" t="s">
        <v>122</v>
      </c>
      <c r="C58" s="127" t="s">
        <v>498</v>
      </c>
    </row>
    <row r="59" spans="1:3" ht="16.5" customHeight="1">
      <c r="A59" s="127" t="s">
        <v>499</v>
      </c>
      <c r="B59" s="126" t="s">
        <v>125</v>
      </c>
      <c r="C59" s="127"/>
    </row>
    <row r="60" spans="1:3" ht="16.5" customHeight="1">
      <c r="A60" s="127" t="s">
        <v>285</v>
      </c>
      <c r="B60" s="126" t="s">
        <v>173</v>
      </c>
      <c r="C60" s="127" t="s">
        <v>500</v>
      </c>
    </row>
    <row r="61" spans="1:3" ht="16.5" customHeight="1">
      <c r="A61" s="127" t="s">
        <v>501</v>
      </c>
      <c r="B61" s="126" t="s">
        <v>341</v>
      </c>
      <c r="C61" s="127" t="s">
        <v>502</v>
      </c>
    </row>
    <row r="62" spans="1:3" ht="16.5" customHeight="1">
      <c r="A62" s="125" t="s">
        <v>503</v>
      </c>
      <c r="B62" s="126" t="s">
        <v>125</v>
      </c>
      <c r="C62" s="127" t="s">
        <v>504</v>
      </c>
    </row>
    <row r="63" spans="1:3" ht="16.5" customHeight="1">
      <c r="A63" s="125" t="s">
        <v>505</v>
      </c>
      <c r="B63" s="126" t="s">
        <v>147</v>
      </c>
      <c r="C63" s="127" t="s">
        <v>506</v>
      </c>
    </row>
    <row r="64" spans="1:3" ht="16.5" customHeight="1">
      <c r="A64" s="125" t="s">
        <v>507</v>
      </c>
      <c r="B64" s="126" t="s">
        <v>147</v>
      </c>
      <c r="C64" s="127" t="s">
        <v>506</v>
      </c>
    </row>
    <row r="65" spans="1:3" ht="16.5" customHeight="1">
      <c r="A65" s="129" t="s">
        <v>508</v>
      </c>
      <c r="B65" s="126" t="s">
        <v>125</v>
      </c>
      <c r="C65" s="127" t="s">
        <v>509</v>
      </c>
    </row>
    <row r="66" spans="1:3" ht="16.5" customHeight="1">
      <c r="A66" s="127" t="s">
        <v>126</v>
      </c>
      <c r="B66" s="126" t="s">
        <v>125</v>
      </c>
      <c r="C66" s="127" t="s">
        <v>510</v>
      </c>
    </row>
    <row r="67" spans="1:3" ht="16.5" customHeight="1">
      <c r="A67" s="127" t="s">
        <v>124</v>
      </c>
      <c r="B67" s="126" t="s">
        <v>125</v>
      </c>
      <c r="C67" s="127" t="s">
        <v>511</v>
      </c>
    </row>
    <row r="68" spans="1:3" ht="16.5" customHeight="1">
      <c r="A68" s="127" t="s">
        <v>512</v>
      </c>
      <c r="B68" s="126" t="s">
        <v>125</v>
      </c>
      <c r="C68" s="127" t="s">
        <v>513</v>
      </c>
    </row>
    <row r="69" spans="1:3" ht="16.5" customHeight="1">
      <c r="A69" s="127" t="s">
        <v>514</v>
      </c>
      <c r="B69" s="126" t="s">
        <v>352</v>
      </c>
      <c r="C69" s="125" t="s">
        <v>515</v>
      </c>
    </row>
    <row r="70" spans="1:3" ht="16.5" customHeight="1">
      <c r="A70" s="127" t="s">
        <v>350</v>
      </c>
      <c r="B70" s="126" t="s">
        <v>352</v>
      </c>
      <c r="C70" s="125" t="s">
        <v>515</v>
      </c>
    </row>
    <row r="71" spans="1:3" ht="16.5" customHeight="1">
      <c r="A71" s="125" t="s">
        <v>516</v>
      </c>
      <c r="B71" s="126" t="s">
        <v>122</v>
      </c>
      <c r="C71" s="125" t="s">
        <v>517</v>
      </c>
    </row>
    <row r="72" spans="1:3" ht="16.5" customHeight="1">
      <c r="A72" s="127" t="s">
        <v>518</v>
      </c>
      <c r="B72" s="126" t="s">
        <v>173</v>
      </c>
      <c r="C72" s="125" t="s">
        <v>519</v>
      </c>
    </row>
    <row r="73" spans="1:3" ht="16.5" customHeight="1">
      <c r="A73" s="127" t="s">
        <v>366</v>
      </c>
      <c r="B73" s="126" t="s">
        <v>125</v>
      </c>
      <c r="C73" s="125" t="s">
        <v>520</v>
      </c>
    </row>
    <row r="74" spans="1:3" ht="16.5" customHeight="1">
      <c r="A74" s="127" t="s">
        <v>521</v>
      </c>
      <c r="B74" s="126" t="s">
        <v>125</v>
      </c>
      <c r="C74" s="125" t="s">
        <v>522</v>
      </c>
    </row>
    <row r="75" spans="1:3" ht="16.5" customHeight="1">
      <c r="A75" s="130" t="s">
        <v>523</v>
      </c>
      <c r="B75" s="131" t="s">
        <v>169</v>
      </c>
      <c r="C75" s="127"/>
    </row>
    <row r="76" spans="1:3" ht="16.5" customHeight="1">
      <c r="A76" s="129" t="s">
        <v>524</v>
      </c>
      <c r="B76" s="126" t="s">
        <v>352</v>
      </c>
      <c r="C76" s="128" t="s">
        <v>525</v>
      </c>
    </row>
    <row r="77" spans="1:3" ht="16.5" customHeight="1">
      <c r="A77" s="127" t="s">
        <v>526</v>
      </c>
      <c r="B77" s="126" t="s">
        <v>125</v>
      </c>
      <c r="C77" s="127" t="s">
        <v>527</v>
      </c>
    </row>
    <row r="78" spans="1:3" ht="16.5" customHeight="1">
      <c r="A78" s="127" t="s">
        <v>528</v>
      </c>
      <c r="B78" s="126" t="s">
        <v>125</v>
      </c>
      <c r="C78" s="127"/>
    </row>
    <row r="79" spans="1:3" ht="16.5" customHeight="1">
      <c r="A79" s="127" t="s">
        <v>529</v>
      </c>
      <c r="B79" s="126" t="s">
        <v>122</v>
      </c>
      <c r="C79" s="127" t="s">
        <v>530</v>
      </c>
    </row>
    <row r="80" spans="1:3" ht="16.5" customHeight="1">
      <c r="A80" s="127" t="s">
        <v>531</v>
      </c>
      <c r="B80" s="126" t="s">
        <v>125</v>
      </c>
      <c r="C80" s="127"/>
    </row>
    <row r="81" spans="1:3" ht="16.5" customHeight="1">
      <c r="A81" s="127" t="s">
        <v>532</v>
      </c>
      <c r="B81" s="126" t="s">
        <v>125</v>
      </c>
      <c r="C81" s="127" t="s">
        <v>533</v>
      </c>
    </row>
    <row r="82" spans="1:3" ht="16.5" customHeight="1">
      <c r="A82" s="127" t="s">
        <v>534</v>
      </c>
      <c r="B82" s="126" t="s">
        <v>125</v>
      </c>
      <c r="C82" s="127"/>
    </row>
    <row r="83" spans="1:3" ht="16.5" customHeight="1">
      <c r="A83" s="127" t="s">
        <v>535</v>
      </c>
      <c r="B83" s="126" t="s">
        <v>125</v>
      </c>
      <c r="C83" s="127"/>
    </row>
    <row r="84" spans="1:3" ht="16.5" customHeight="1">
      <c r="A84" s="127" t="s">
        <v>536</v>
      </c>
      <c r="B84" s="126" t="s">
        <v>125</v>
      </c>
      <c r="C84" s="128" t="s">
        <v>537</v>
      </c>
    </row>
    <row r="85" spans="1:3" ht="16.5" customHeight="1">
      <c r="A85" s="127" t="s">
        <v>538</v>
      </c>
      <c r="B85" s="126" t="s">
        <v>125</v>
      </c>
      <c r="C85" s="128" t="s">
        <v>539</v>
      </c>
    </row>
    <row r="86" spans="1:3" ht="16.5" customHeight="1">
      <c r="A86" s="132" t="s">
        <v>136</v>
      </c>
      <c r="B86" s="133" t="s">
        <v>125</v>
      </c>
      <c r="C86" s="134" t="s">
        <v>138</v>
      </c>
    </row>
    <row r="87" spans="1:3" ht="16.5" customHeight="1">
      <c r="A87" s="127" t="s">
        <v>540</v>
      </c>
      <c r="B87" s="126" t="s">
        <v>125</v>
      </c>
      <c r="C87" s="128"/>
    </row>
    <row r="88" spans="1:3" ht="16.5" customHeight="1">
      <c r="A88" s="127" t="s">
        <v>155</v>
      </c>
      <c r="B88" s="126" t="s">
        <v>152</v>
      </c>
      <c r="C88" s="128" t="s">
        <v>541</v>
      </c>
    </row>
    <row r="89" spans="1:3" ht="16.5" customHeight="1">
      <c r="A89" s="127" t="s">
        <v>542</v>
      </c>
      <c r="B89" s="126" t="s">
        <v>543</v>
      </c>
      <c r="C89" s="128" t="s">
        <v>544</v>
      </c>
    </row>
    <row r="90" spans="1:3" ht="16.5" customHeight="1">
      <c r="A90" s="127" t="s">
        <v>545</v>
      </c>
      <c r="B90" s="126" t="s">
        <v>543</v>
      </c>
      <c r="C90" s="128" t="s">
        <v>546</v>
      </c>
    </row>
    <row r="91" spans="1:3" ht="16.5" customHeight="1">
      <c r="A91" s="127" t="s">
        <v>547</v>
      </c>
      <c r="B91" s="126" t="s">
        <v>543</v>
      </c>
      <c r="C91" s="128" t="s">
        <v>548</v>
      </c>
    </row>
    <row r="92" spans="1:3" ht="16.5" customHeight="1">
      <c r="A92" s="127" t="s">
        <v>549</v>
      </c>
      <c r="B92" s="126" t="s">
        <v>543</v>
      </c>
      <c r="C92" s="128" t="s">
        <v>548</v>
      </c>
    </row>
    <row r="93" spans="1:3" ht="16.5" customHeight="1">
      <c r="A93" s="127" t="s">
        <v>550</v>
      </c>
      <c r="B93" s="126" t="s">
        <v>125</v>
      </c>
      <c r="C93" s="127" t="s">
        <v>130</v>
      </c>
    </row>
    <row r="94" spans="1:3" ht="16.5" customHeight="1">
      <c r="A94" s="127" t="s">
        <v>390</v>
      </c>
      <c r="B94" s="126" t="s">
        <v>169</v>
      </c>
      <c r="C94" s="128"/>
    </row>
    <row r="95" spans="1:3" ht="16.5" customHeight="1">
      <c r="A95" s="127" t="s">
        <v>551</v>
      </c>
      <c r="B95" s="126" t="s">
        <v>122</v>
      </c>
      <c r="C95" s="128" t="s">
        <v>355</v>
      </c>
    </row>
    <row r="96" spans="1:3" ht="16.5" customHeight="1">
      <c r="A96" s="127" t="s">
        <v>127</v>
      </c>
      <c r="B96" s="126" t="s">
        <v>125</v>
      </c>
      <c r="C96" s="128" t="s">
        <v>128</v>
      </c>
    </row>
    <row r="97" spans="1:3" ht="16.5" customHeight="1">
      <c r="A97" s="127" t="s">
        <v>552</v>
      </c>
      <c r="B97" s="126" t="s">
        <v>173</v>
      </c>
      <c r="C97" s="128" t="s">
        <v>553</v>
      </c>
    </row>
    <row r="98" spans="1:3" ht="16.5" customHeight="1">
      <c r="A98" s="127" t="s">
        <v>554</v>
      </c>
      <c r="B98" s="126" t="s">
        <v>173</v>
      </c>
      <c r="C98" s="128" t="s">
        <v>555</v>
      </c>
    </row>
    <row r="99" spans="1:3" ht="16.5" customHeight="1">
      <c r="A99" s="127" t="s">
        <v>528</v>
      </c>
      <c r="B99" s="126" t="s">
        <v>169</v>
      </c>
      <c r="C99" s="128" t="s">
        <v>556</v>
      </c>
    </row>
    <row r="100" spans="1:3" ht="16.5" customHeight="1">
      <c r="A100" s="127" t="s">
        <v>528</v>
      </c>
      <c r="B100" s="126" t="s">
        <v>169</v>
      </c>
      <c r="C100" s="128" t="s">
        <v>557</v>
      </c>
    </row>
    <row r="101" spans="1:3" ht="16.5" customHeight="1">
      <c r="A101" s="127" t="s">
        <v>528</v>
      </c>
      <c r="B101" s="126" t="s">
        <v>169</v>
      </c>
      <c r="C101" s="128" t="s">
        <v>558</v>
      </c>
    </row>
    <row r="102" spans="1:3" ht="16.5" customHeight="1">
      <c r="A102" s="127" t="s">
        <v>559</v>
      </c>
      <c r="B102" s="126" t="s">
        <v>173</v>
      </c>
      <c r="C102" s="128" t="s">
        <v>560</v>
      </c>
    </row>
    <row r="103" spans="1:3" ht="16.5" customHeight="1">
      <c r="A103" s="127" t="s">
        <v>561</v>
      </c>
      <c r="B103" s="126" t="s">
        <v>184</v>
      </c>
      <c r="C103" s="128" t="s">
        <v>562</v>
      </c>
    </row>
    <row r="104" spans="1:3" ht="16.5" customHeight="1">
      <c r="A104" s="127" t="s">
        <v>563</v>
      </c>
      <c r="B104" s="126" t="s">
        <v>147</v>
      </c>
      <c r="C104" s="128" t="s">
        <v>564</v>
      </c>
    </row>
    <row r="105" spans="1:3" ht="16.5" customHeight="1">
      <c r="A105" s="127" t="s">
        <v>565</v>
      </c>
      <c r="B105" s="126" t="s">
        <v>341</v>
      </c>
      <c r="C105" s="128" t="s">
        <v>502</v>
      </c>
    </row>
    <row r="106" spans="1:3" ht="16.5" customHeight="1">
      <c r="A106" s="127" t="s">
        <v>566</v>
      </c>
      <c r="B106" s="126" t="s">
        <v>147</v>
      </c>
      <c r="C106" s="128" t="s">
        <v>567</v>
      </c>
    </row>
    <row r="107" spans="1:3" ht="16.5" customHeight="1">
      <c r="A107" s="127" t="s">
        <v>568</v>
      </c>
      <c r="B107" s="126" t="s">
        <v>122</v>
      </c>
      <c r="C107" s="128" t="s">
        <v>569</v>
      </c>
    </row>
    <row r="108" spans="1:3" ht="16.5" customHeight="1">
      <c r="A108" s="127" t="s">
        <v>570</v>
      </c>
      <c r="B108" s="126" t="s">
        <v>169</v>
      </c>
      <c r="C108" s="128" t="s">
        <v>571</v>
      </c>
    </row>
    <row r="109" spans="1:3" ht="16.5" customHeight="1">
      <c r="A109" s="127" t="s">
        <v>572</v>
      </c>
      <c r="B109" s="126" t="s">
        <v>169</v>
      </c>
      <c r="C109" s="128" t="s">
        <v>573</v>
      </c>
    </row>
    <row r="110" spans="1:3" ht="16.5" customHeight="1">
      <c r="A110" s="127" t="s">
        <v>574</v>
      </c>
      <c r="B110" s="126" t="s">
        <v>125</v>
      </c>
      <c r="C110" s="128" t="s">
        <v>575</v>
      </c>
    </row>
    <row r="111" spans="1:3" ht="16.5" customHeight="1">
      <c r="A111" s="127" t="s">
        <v>198</v>
      </c>
      <c r="B111" s="126" t="s">
        <v>169</v>
      </c>
      <c r="C111" s="128" t="s">
        <v>576</v>
      </c>
    </row>
    <row r="112" spans="1:3" ht="16.5" customHeight="1">
      <c r="A112" s="127" t="s">
        <v>198</v>
      </c>
      <c r="B112" s="126" t="s">
        <v>169</v>
      </c>
      <c r="C112" s="128" t="s">
        <v>577</v>
      </c>
    </row>
    <row r="113" spans="1:3" ht="16.5" customHeight="1">
      <c r="A113" s="127" t="s">
        <v>578</v>
      </c>
      <c r="B113" s="126" t="s">
        <v>125</v>
      </c>
      <c r="C113" s="128" t="s">
        <v>579</v>
      </c>
    </row>
    <row r="114" spans="1:3" ht="16.5" customHeight="1">
      <c r="A114" s="135" t="s">
        <v>347</v>
      </c>
      <c r="B114" s="136" t="s">
        <v>125</v>
      </c>
      <c r="C114" s="137" t="s">
        <v>580</v>
      </c>
    </row>
    <row r="115" spans="1:3" ht="16.5" customHeight="1">
      <c r="A115" s="135" t="s">
        <v>301</v>
      </c>
      <c r="B115" s="136" t="s">
        <v>125</v>
      </c>
      <c r="C115" s="137" t="s">
        <v>302</v>
      </c>
    </row>
    <row r="116" spans="1:3" ht="16.5" customHeight="1">
      <c r="A116" s="135" t="s">
        <v>312</v>
      </c>
      <c r="B116" s="136" t="s">
        <v>173</v>
      </c>
      <c r="C116" s="137" t="s">
        <v>302</v>
      </c>
    </row>
    <row r="117" spans="1:3" ht="16.5" customHeight="1">
      <c r="A117" s="135" t="s">
        <v>581</v>
      </c>
      <c r="B117" s="136" t="s">
        <v>173</v>
      </c>
      <c r="C117" s="137" t="s">
        <v>582</v>
      </c>
    </row>
    <row r="118" spans="1:3" ht="16.5" customHeight="1">
      <c r="A118" s="135" t="s">
        <v>583</v>
      </c>
      <c r="B118" s="136" t="s">
        <v>125</v>
      </c>
      <c r="C118" s="137"/>
    </row>
    <row r="119" spans="1:3" ht="16.5" customHeight="1">
      <c r="A119" s="135" t="s">
        <v>584</v>
      </c>
      <c r="B119" s="136" t="s">
        <v>173</v>
      </c>
      <c r="C119" s="137"/>
    </row>
    <row r="120" spans="1:3" ht="16.5" customHeight="1">
      <c r="A120" s="135" t="s">
        <v>257</v>
      </c>
      <c r="B120" s="136" t="s">
        <v>147</v>
      </c>
      <c r="C120" s="137" t="s">
        <v>585</v>
      </c>
    </row>
    <row r="121" spans="1:3" ht="16.5" customHeight="1">
      <c r="A121" s="135" t="s">
        <v>257</v>
      </c>
      <c r="B121" s="136" t="s">
        <v>147</v>
      </c>
      <c r="C121" s="137" t="s">
        <v>586</v>
      </c>
    </row>
    <row r="122" spans="1:3" ht="16.5" customHeight="1">
      <c r="A122" s="135" t="s">
        <v>259</v>
      </c>
      <c r="B122" s="136" t="s">
        <v>187</v>
      </c>
      <c r="C122" s="137" t="s">
        <v>587</v>
      </c>
    </row>
    <row r="123" spans="1:3" ht="16.5" customHeight="1">
      <c r="A123" s="135" t="s">
        <v>237</v>
      </c>
      <c r="B123" s="136" t="s">
        <v>147</v>
      </c>
      <c r="C123" s="137"/>
    </row>
    <row r="124" spans="1:3" ht="16.5" customHeight="1">
      <c r="A124" s="135" t="s">
        <v>242</v>
      </c>
      <c r="B124" s="136" t="s">
        <v>230</v>
      </c>
      <c r="C124" s="137"/>
    </row>
    <row r="125" spans="1:3" ht="16.5" customHeight="1">
      <c r="A125" s="135" t="s">
        <v>234</v>
      </c>
      <c r="B125" s="136" t="s">
        <v>230</v>
      </c>
      <c r="C125" s="137"/>
    </row>
    <row r="126" spans="1:3" ht="16.5" customHeight="1">
      <c r="A126" s="135" t="s">
        <v>233</v>
      </c>
      <c r="B126" s="136" t="s">
        <v>133</v>
      </c>
      <c r="C126" s="137" t="s">
        <v>588</v>
      </c>
    </row>
    <row r="127" spans="1:3" ht="16.5" customHeight="1">
      <c r="A127" s="135" t="s">
        <v>265</v>
      </c>
      <c r="B127" s="136" t="s">
        <v>468</v>
      </c>
      <c r="C127" s="137" t="s">
        <v>589</v>
      </c>
    </row>
    <row r="128" spans="1:3" ht="16.5" customHeight="1">
      <c r="A128" s="135" t="s">
        <v>236</v>
      </c>
      <c r="B128" s="136" t="s">
        <v>341</v>
      </c>
      <c r="C128" s="137"/>
    </row>
    <row r="129" spans="1:3" ht="16.5" customHeight="1">
      <c r="A129" s="138" t="s">
        <v>255</v>
      </c>
      <c r="B129" s="136" t="s">
        <v>267</v>
      </c>
      <c r="C129" s="137" t="s">
        <v>590</v>
      </c>
    </row>
    <row r="130" spans="1:3" ht="16.5" customHeight="1">
      <c r="A130" s="138" t="s">
        <v>255</v>
      </c>
      <c r="B130" s="136" t="s">
        <v>267</v>
      </c>
      <c r="C130" s="137" t="s">
        <v>591</v>
      </c>
    </row>
    <row r="131" spans="1:3" ht="16.5" customHeight="1">
      <c r="A131" s="135" t="s">
        <v>252</v>
      </c>
      <c r="B131" s="136" t="s">
        <v>267</v>
      </c>
      <c r="C131" s="137" t="s">
        <v>592</v>
      </c>
    </row>
    <row r="132" spans="1:3" ht="16.5" customHeight="1">
      <c r="A132" s="135" t="s">
        <v>252</v>
      </c>
      <c r="B132" s="136" t="s">
        <v>267</v>
      </c>
      <c r="C132" s="137" t="s">
        <v>593</v>
      </c>
    </row>
    <row r="133" spans="1:3" ht="16.5" customHeight="1">
      <c r="A133" s="135" t="s">
        <v>181</v>
      </c>
      <c r="B133" s="136" t="s">
        <v>147</v>
      </c>
      <c r="C133" s="137" t="s">
        <v>594</v>
      </c>
    </row>
    <row r="134" spans="1:3" ht="16.5" customHeight="1">
      <c r="A134" s="135" t="s">
        <v>251</v>
      </c>
      <c r="B134" s="136" t="s">
        <v>152</v>
      </c>
      <c r="C134" s="137"/>
    </row>
    <row r="135" spans="1:3" ht="16.5" customHeight="1">
      <c r="A135" s="135" t="s">
        <v>595</v>
      </c>
      <c r="B135" s="136" t="s">
        <v>125</v>
      </c>
      <c r="C135" s="137" t="s">
        <v>424</v>
      </c>
    </row>
    <row r="136" spans="1:3" ht="16.5" customHeight="1">
      <c r="A136" s="135" t="s">
        <v>254</v>
      </c>
      <c r="B136" s="136" t="s">
        <v>125</v>
      </c>
      <c r="C136" s="137" t="s">
        <v>596</v>
      </c>
    </row>
    <row r="137" spans="1:3" ht="16.5" customHeight="1">
      <c r="A137" s="135" t="s">
        <v>420</v>
      </c>
      <c r="B137" s="136" t="s">
        <v>125</v>
      </c>
      <c r="C137" s="137" t="s">
        <v>421</v>
      </c>
    </row>
    <row r="138" spans="1:3" ht="16.5" customHeight="1">
      <c r="A138" s="135" t="s">
        <v>422</v>
      </c>
      <c r="B138" s="136" t="s">
        <v>125</v>
      </c>
      <c r="C138" s="137" t="s">
        <v>421</v>
      </c>
    </row>
    <row r="139" spans="1:3" ht="16.5" customHeight="1">
      <c r="A139" s="135" t="s">
        <v>423</v>
      </c>
      <c r="B139" s="136" t="s">
        <v>125</v>
      </c>
      <c r="C139" s="137" t="s">
        <v>424</v>
      </c>
    </row>
    <row r="140" spans="1:3" ht="16.5" customHeight="1">
      <c r="A140" s="135" t="s">
        <v>425</v>
      </c>
      <c r="B140" s="136" t="s">
        <v>125</v>
      </c>
      <c r="C140" s="137" t="s">
        <v>424</v>
      </c>
    </row>
    <row r="141" spans="1:3" ht="16.5" customHeight="1">
      <c r="A141" s="135" t="s">
        <v>426</v>
      </c>
      <c r="B141" s="136" t="s">
        <v>125</v>
      </c>
      <c r="C141" s="137" t="s">
        <v>424</v>
      </c>
    </row>
    <row r="142" spans="1:3" ht="16.5" customHeight="1">
      <c r="A142" s="135" t="s">
        <v>597</v>
      </c>
      <c r="B142" s="136" t="s">
        <v>169</v>
      </c>
      <c r="C142" s="137" t="s">
        <v>424</v>
      </c>
    </row>
    <row r="143" spans="1:3" ht="16.5" customHeight="1">
      <c r="A143" s="135" t="s">
        <v>598</v>
      </c>
      <c r="B143" s="136" t="s">
        <v>239</v>
      </c>
      <c r="C143" s="137"/>
    </row>
    <row r="144" spans="1:3" ht="16.5" customHeight="1">
      <c r="A144" s="139" t="s">
        <v>263</v>
      </c>
      <c r="B144" s="140" t="s">
        <v>169</v>
      </c>
      <c r="C144" s="141" t="s">
        <v>599</v>
      </c>
    </row>
    <row r="145" spans="1:3" ht="16.5" customHeight="1">
      <c r="A145" s="138" t="s">
        <v>600</v>
      </c>
      <c r="B145" s="136" t="s">
        <v>125</v>
      </c>
      <c r="C145" s="137"/>
    </row>
    <row r="146" spans="1:3" ht="16.5" customHeight="1">
      <c r="A146" s="135" t="s">
        <v>601</v>
      </c>
      <c r="B146" s="136" t="s">
        <v>147</v>
      </c>
      <c r="C146" s="137"/>
    </row>
    <row r="147" spans="1:3" ht="16.5" customHeight="1">
      <c r="A147" s="138" t="s">
        <v>602</v>
      </c>
      <c r="B147" s="136" t="s">
        <v>125</v>
      </c>
      <c r="C147" s="137" t="s">
        <v>603</v>
      </c>
    </row>
    <row r="148" spans="1:3" ht="16.5" customHeight="1">
      <c r="A148" s="135" t="s">
        <v>264</v>
      </c>
      <c r="B148" s="136" t="s">
        <v>239</v>
      </c>
      <c r="C148" s="137"/>
    </row>
    <row r="149" spans="1:3" ht="16.5" customHeight="1">
      <c r="A149" s="135" t="s">
        <v>243</v>
      </c>
      <c r="B149" s="136" t="s">
        <v>173</v>
      </c>
      <c r="C149" s="137"/>
    </row>
    <row r="150" spans="1:3" ht="16.5" customHeight="1">
      <c r="A150" s="135" t="s">
        <v>604</v>
      </c>
      <c r="B150" s="136" t="s">
        <v>122</v>
      </c>
      <c r="C150" s="137" t="s">
        <v>605</v>
      </c>
    </row>
    <row r="151" spans="1:3" ht="16.5" customHeight="1">
      <c r="A151" s="135" t="s">
        <v>277</v>
      </c>
      <c r="B151" s="136" t="s">
        <v>173</v>
      </c>
      <c r="C151" s="137"/>
    </row>
    <row r="152" spans="1:3" ht="16.5" customHeight="1">
      <c r="A152" s="135" t="s">
        <v>305</v>
      </c>
      <c r="B152" s="136" t="s">
        <v>173</v>
      </c>
      <c r="C152" s="137" t="s">
        <v>606</v>
      </c>
    </row>
    <row r="153" spans="1:3" ht="16.5" customHeight="1">
      <c r="A153" s="135" t="s">
        <v>607</v>
      </c>
      <c r="B153" s="136" t="s">
        <v>173</v>
      </c>
      <c r="C153" s="137" t="s">
        <v>310</v>
      </c>
    </row>
    <row r="154" spans="1:3" ht="16.5" customHeight="1">
      <c r="A154" s="135" t="s">
        <v>309</v>
      </c>
      <c r="B154" s="136" t="s">
        <v>173</v>
      </c>
      <c r="C154" s="137" t="s">
        <v>310</v>
      </c>
    </row>
    <row r="155" spans="1:3" ht="16.5" customHeight="1">
      <c r="A155" s="135" t="s">
        <v>307</v>
      </c>
      <c r="B155" s="136" t="s">
        <v>173</v>
      </c>
      <c r="C155" s="137"/>
    </row>
    <row r="156" spans="1:3" ht="16.5" customHeight="1">
      <c r="A156" s="135" t="s">
        <v>369</v>
      </c>
      <c r="B156" s="136" t="s">
        <v>173</v>
      </c>
      <c r="C156" s="137" t="s">
        <v>608</v>
      </c>
    </row>
    <row r="157" spans="1:3" ht="16.5" customHeight="1">
      <c r="A157" s="135" t="s">
        <v>313</v>
      </c>
      <c r="B157" s="136" t="s">
        <v>173</v>
      </c>
      <c r="C157" s="137"/>
    </row>
    <row r="158" spans="1:3" ht="16.5" customHeight="1">
      <c r="A158" s="135" t="s">
        <v>609</v>
      </c>
      <c r="B158" s="136" t="s">
        <v>610</v>
      </c>
      <c r="C158" s="137" t="s">
        <v>611</v>
      </c>
    </row>
    <row r="159" spans="1:3" ht="16.5" customHeight="1">
      <c r="A159" s="138" t="s">
        <v>322</v>
      </c>
      <c r="B159" s="136" t="s">
        <v>122</v>
      </c>
      <c r="C159" s="137" t="s">
        <v>323</v>
      </c>
    </row>
    <row r="160" spans="1:3" ht="16.5" customHeight="1">
      <c r="A160" s="135" t="s">
        <v>320</v>
      </c>
      <c r="B160" s="136" t="s">
        <v>122</v>
      </c>
      <c r="C160" s="137" t="s">
        <v>321</v>
      </c>
    </row>
    <row r="161" spans="1:3" ht="16.5" customHeight="1">
      <c r="A161" s="135" t="s">
        <v>612</v>
      </c>
      <c r="B161" s="136" t="s">
        <v>152</v>
      </c>
      <c r="C161" s="137" t="s">
        <v>613</v>
      </c>
    </row>
    <row r="162" spans="1:3" ht="16.5" customHeight="1">
      <c r="A162" s="135" t="s">
        <v>614</v>
      </c>
      <c r="B162" s="136" t="s">
        <v>125</v>
      </c>
      <c r="C162" s="137" t="s">
        <v>615</v>
      </c>
    </row>
    <row r="163" spans="1:3" ht="16.5" customHeight="1">
      <c r="A163" s="142" t="s">
        <v>616</v>
      </c>
      <c r="B163" s="143" t="s">
        <v>125</v>
      </c>
      <c r="C163" s="142" t="s">
        <v>617</v>
      </c>
    </row>
    <row r="164" spans="1:3" ht="16.5" customHeight="1">
      <c r="A164" s="142" t="s">
        <v>618</v>
      </c>
      <c r="B164" s="143" t="s">
        <v>125</v>
      </c>
      <c r="C164" s="142"/>
    </row>
    <row r="165" spans="1:3" ht="16.5" customHeight="1">
      <c r="A165" s="144" t="s">
        <v>619</v>
      </c>
      <c r="B165" s="145" t="s">
        <v>122</v>
      </c>
      <c r="C165" s="144" t="s">
        <v>620</v>
      </c>
    </row>
    <row r="166" spans="1:3" ht="16.5" customHeight="1">
      <c r="A166" s="146" t="s">
        <v>621</v>
      </c>
      <c r="B166" s="145" t="s">
        <v>122</v>
      </c>
      <c r="C166" s="144" t="s">
        <v>622</v>
      </c>
    </row>
    <row r="167" spans="1:3" ht="16.5" customHeight="1">
      <c r="A167" s="135" t="s">
        <v>337</v>
      </c>
      <c r="B167" s="136" t="s">
        <v>338</v>
      </c>
      <c r="C167" s="137" t="s">
        <v>339</v>
      </c>
    </row>
    <row r="168" spans="1:3" ht="16.5" customHeight="1">
      <c r="A168" s="135" t="s">
        <v>240</v>
      </c>
      <c r="B168" s="136" t="s">
        <v>239</v>
      </c>
      <c r="C168" s="137" t="s">
        <v>623</v>
      </c>
    </row>
    <row r="169" spans="1:3" ht="16.5" customHeight="1">
      <c r="A169" s="142" t="s">
        <v>271</v>
      </c>
      <c r="B169" s="143" t="s">
        <v>239</v>
      </c>
      <c r="C169" s="142"/>
    </row>
    <row r="170" spans="1:3" ht="16.5" customHeight="1">
      <c r="A170" s="147" t="s">
        <v>306</v>
      </c>
      <c r="B170" s="143" t="s">
        <v>173</v>
      </c>
      <c r="C170" s="148" t="s">
        <v>624</v>
      </c>
    </row>
    <row r="171" spans="1:3" ht="16.5" customHeight="1">
      <c r="A171" s="146" t="s">
        <v>625</v>
      </c>
      <c r="B171" s="143" t="s">
        <v>173</v>
      </c>
      <c r="C171" s="142" t="s">
        <v>626</v>
      </c>
    </row>
    <row r="172" spans="1:3" ht="16.5" customHeight="1">
      <c r="A172" s="142" t="s">
        <v>627</v>
      </c>
      <c r="B172" s="143" t="s">
        <v>125</v>
      </c>
      <c r="C172" s="142" t="s">
        <v>628</v>
      </c>
    </row>
    <row r="173" spans="1:3" ht="16.5" customHeight="1">
      <c r="A173" s="142" t="s">
        <v>303</v>
      </c>
      <c r="B173" s="143" t="s">
        <v>173</v>
      </c>
      <c r="C173" s="142"/>
    </row>
    <row r="174" spans="1:3" ht="16.5" customHeight="1">
      <c r="A174" s="142" t="s">
        <v>629</v>
      </c>
      <c r="B174" s="143" t="s">
        <v>230</v>
      </c>
      <c r="C174" s="142"/>
    </row>
    <row r="175" spans="1:3" ht="16.5" customHeight="1">
      <c r="A175" s="142" t="s">
        <v>630</v>
      </c>
      <c r="B175" s="143" t="s">
        <v>230</v>
      </c>
      <c r="C175" s="142"/>
    </row>
    <row r="176" spans="1:3" ht="16.5" customHeight="1">
      <c r="A176" s="149" t="s">
        <v>631</v>
      </c>
      <c r="B176" s="150" t="s">
        <v>152</v>
      </c>
      <c r="C176" s="149"/>
    </row>
    <row r="177" spans="1:3" ht="16.5" customHeight="1">
      <c r="A177" s="149" t="s">
        <v>154</v>
      </c>
      <c r="B177" s="150" t="s">
        <v>152</v>
      </c>
      <c r="C177" s="149"/>
    </row>
    <row r="178" spans="1:3" ht="16.5" customHeight="1">
      <c r="A178" s="149" t="s">
        <v>632</v>
      </c>
      <c r="B178" s="150" t="s">
        <v>125</v>
      </c>
      <c r="C178" s="149"/>
    </row>
    <row r="179" spans="1:3" ht="16.5" customHeight="1">
      <c r="A179" s="151" t="s">
        <v>121</v>
      </c>
      <c r="B179" s="150" t="s">
        <v>122</v>
      </c>
      <c r="C179" s="149" t="s">
        <v>633</v>
      </c>
    </row>
    <row r="180" spans="1:3" ht="16.5" customHeight="1">
      <c r="A180" s="149" t="s">
        <v>150</v>
      </c>
      <c r="B180" s="150" t="s">
        <v>152</v>
      </c>
      <c r="C180" s="149" t="s">
        <v>463</v>
      </c>
    </row>
    <row r="181" spans="1:3" ht="16.5" customHeight="1">
      <c r="A181" s="149" t="s">
        <v>182</v>
      </c>
      <c r="B181" s="150" t="s">
        <v>125</v>
      </c>
      <c r="C181" s="149"/>
    </row>
    <row r="182" spans="1:3" ht="16.5" customHeight="1">
      <c r="A182" s="149" t="s">
        <v>141</v>
      </c>
      <c r="B182" s="150" t="s">
        <v>137</v>
      </c>
      <c r="C182" s="149" t="s">
        <v>142</v>
      </c>
    </row>
    <row r="183" spans="1:3" ht="16.5" customHeight="1">
      <c r="A183" s="149" t="s">
        <v>225</v>
      </c>
      <c r="B183" s="150" t="s">
        <v>125</v>
      </c>
      <c r="C183" s="149" t="s">
        <v>424</v>
      </c>
    </row>
    <row r="184" spans="1:3" ht="16.5" customHeight="1">
      <c r="A184" s="149" t="s">
        <v>226</v>
      </c>
      <c r="B184" s="150" t="s">
        <v>125</v>
      </c>
      <c r="C184" s="149"/>
    </row>
    <row r="185" spans="1:3" ht="16.5" customHeight="1">
      <c r="A185" s="149" t="s">
        <v>227</v>
      </c>
      <c r="B185" s="150" t="s">
        <v>122</v>
      </c>
      <c r="C185" s="149" t="s">
        <v>424</v>
      </c>
    </row>
    <row r="186" spans="1:3" ht="16.5" customHeight="1">
      <c r="A186" s="149" t="s">
        <v>224</v>
      </c>
      <c r="B186" s="150" t="s">
        <v>125</v>
      </c>
      <c r="C186" s="149" t="s">
        <v>424</v>
      </c>
    </row>
    <row r="187" spans="1:3" ht="16.5" customHeight="1">
      <c r="A187" s="149" t="s">
        <v>326</v>
      </c>
      <c r="B187" s="150" t="s">
        <v>125</v>
      </c>
      <c r="C187" s="149" t="s">
        <v>634</v>
      </c>
    </row>
    <row r="188" spans="1:3" ht="16.5" customHeight="1">
      <c r="A188" s="149" t="s">
        <v>315</v>
      </c>
      <c r="B188" s="150" t="s">
        <v>125</v>
      </c>
      <c r="C188" s="149" t="s">
        <v>316</v>
      </c>
    </row>
    <row r="189" spans="1:3" ht="16.5" customHeight="1">
      <c r="A189" s="149" t="s">
        <v>635</v>
      </c>
      <c r="B189" s="150" t="s">
        <v>125</v>
      </c>
      <c r="C189" s="149" t="s">
        <v>636</v>
      </c>
    </row>
    <row r="190" spans="1:3" ht="16.5" customHeight="1">
      <c r="A190" s="149" t="s">
        <v>635</v>
      </c>
      <c r="B190" s="150" t="s">
        <v>125</v>
      </c>
      <c r="C190" s="149" t="s">
        <v>637</v>
      </c>
    </row>
    <row r="191" spans="1:3" ht="16.5" customHeight="1">
      <c r="A191" s="149" t="s">
        <v>287</v>
      </c>
      <c r="B191" s="150" t="s">
        <v>125</v>
      </c>
      <c r="C191" s="149" t="s">
        <v>288</v>
      </c>
    </row>
    <row r="192" spans="1:3" ht="16.5" customHeight="1">
      <c r="A192" s="149" t="s">
        <v>638</v>
      </c>
      <c r="B192" s="150" t="s">
        <v>639</v>
      </c>
      <c r="C192" s="149"/>
    </row>
    <row r="193" spans="1:3" ht="16.5" customHeight="1">
      <c r="A193" s="149" t="s">
        <v>640</v>
      </c>
      <c r="B193" s="150" t="s">
        <v>173</v>
      </c>
      <c r="C193" s="149" t="s">
        <v>641</v>
      </c>
    </row>
    <row r="194" spans="1:3" ht="16.5" customHeight="1">
      <c r="A194" s="149" t="s">
        <v>642</v>
      </c>
      <c r="B194" s="150" t="s">
        <v>173</v>
      </c>
      <c r="C194" s="149"/>
    </row>
    <row r="195" spans="1:3" ht="16.5" customHeight="1">
      <c r="A195" s="149" t="s">
        <v>643</v>
      </c>
      <c r="B195" s="150" t="s">
        <v>125</v>
      </c>
      <c r="C195" s="149"/>
    </row>
    <row r="196" spans="1:3" ht="16.5" customHeight="1">
      <c r="A196" s="149" t="s">
        <v>389</v>
      </c>
      <c r="B196" s="150" t="s">
        <v>644</v>
      </c>
      <c r="C196" s="149" t="s">
        <v>645</v>
      </c>
    </row>
    <row r="197" spans="1:3" ht="16.5" customHeight="1">
      <c r="A197" s="149" t="s">
        <v>392</v>
      </c>
      <c r="B197" s="150" t="s">
        <v>169</v>
      </c>
      <c r="C197" s="149"/>
    </row>
    <row r="198" spans="1:3" ht="16.5" customHeight="1">
      <c r="A198" s="149" t="s">
        <v>418</v>
      </c>
      <c r="B198" s="150" t="s">
        <v>169</v>
      </c>
      <c r="C198" s="149"/>
    </row>
    <row r="199" spans="1:3" ht="16.5" customHeight="1">
      <c r="A199" s="149" t="s">
        <v>393</v>
      </c>
      <c r="B199" s="150" t="s">
        <v>122</v>
      </c>
      <c r="C199" s="149" t="s">
        <v>148</v>
      </c>
    </row>
    <row r="200" spans="1:3" ht="16.5" customHeight="1">
      <c r="A200" s="149" t="s">
        <v>390</v>
      </c>
      <c r="B200" s="150" t="s">
        <v>169</v>
      </c>
      <c r="C200" s="152" t="s">
        <v>646</v>
      </c>
    </row>
    <row r="201" spans="1:3" ht="16.5" customHeight="1">
      <c r="A201" s="149" t="s">
        <v>394</v>
      </c>
      <c r="B201" s="150" t="s">
        <v>644</v>
      </c>
      <c r="C201" s="149"/>
    </row>
    <row r="202" spans="1:3" ht="16.5" customHeight="1">
      <c r="A202" s="149" t="s">
        <v>647</v>
      </c>
      <c r="B202" s="150" t="s">
        <v>125</v>
      </c>
      <c r="C202" s="149"/>
    </row>
    <row r="203" spans="1:3" ht="16.5" customHeight="1">
      <c r="A203" s="149" t="s">
        <v>401</v>
      </c>
      <c r="B203" s="150" t="s">
        <v>434</v>
      </c>
      <c r="C203" s="149" t="s">
        <v>648</v>
      </c>
    </row>
    <row r="204" spans="1:3" ht="16.5" customHeight="1">
      <c r="A204" s="149" t="s">
        <v>402</v>
      </c>
      <c r="B204" s="150" t="s">
        <v>434</v>
      </c>
      <c r="C204" s="149" t="s">
        <v>649</v>
      </c>
    </row>
    <row r="205" spans="1:3" ht="16.5" customHeight="1">
      <c r="A205" s="149" t="s">
        <v>403</v>
      </c>
      <c r="B205" s="150" t="s">
        <v>341</v>
      </c>
      <c r="C205" s="149" t="s">
        <v>650</v>
      </c>
    </row>
    <row r="206" spans="1:3" ht="16.5" customHeight="1">
      <c r="A206" s="149" t="s">
        <v>404</v>
      </c>
      <c r="B206" s="150" t="s">
        <v>125</v>
      </c>
      <c r="C206" s="149" t="s">
        <v>651</v>
      </c>
    </row>
    <row r="207" spans="1:3" ht="16.5" customHeight="1">
      <c r="A207" s="149" t="s">
        <v>405</v>
      </c>
      <c r="B207" s="150" t="s">
        <v>652</v>
      </c>
      <c r="C207" s="149" t="s">
        <v>653</v>
      </c>
    </row>
    <row r="208" spans="1:3" ht="16.5" customHeight="1">
      <c r="A208" s="149" t="s">
        <v>406</v>
      </c>
      <c r="B208" s="150" t="s">
        <v>125</v>
      </c>
      <c r="C208" s="149" t="s">
        <v>654</v>
      </c>
    </row>
    <row r="209" spans="1:3" ht="16.5" customHeight="1">
      <c r="A209" s="149" t="s">
        <v>407</v>
      </c>
      <c r="B209" s="150" t="s">
        <v>652</v>
      </c>
      <c r="C209" s="149" t="s">
        <v>655</v>
      </c>
    </row>
    <row r="210" spans="1:3" ht="16.5" customHeight="1">
      <c r="A210" s="149" t="s">
        <v>408</v>
      </c>
      <c r="B210" s="150" t="s">
        <v>652</v>
      </c>
      <c r="C210" s="149" t="s">
        <v>656</v>
      </c>
    </row>
    <row r="211" spans="1:3" ht="16.5" customHeight="1">
      <c r="A211" s="149" t="s">
        <v>430</v>
      </c>
      <c r="B211" s="150" t="s">
        <v>122</v>
      </c>
      <c r="C211" s="149"/>
    </row>
    <row r="212" spans="1:3" ht="16.5" customHeight="1">
      <c r="A212" s="149" t="s">
        <v>410</v>
      </c>
      <c r="B212" s="150" t="s">
        <v>152</v>
      </c>
      <c r="C212" s="149"/>
    </row>
    <row r="213" spans="1:3" ht="16.5" customHeight="1">
      <c r="A213" s="149" t="s">
        <v>409</v>
      </c>
      <c r="B213" s="150" t="s">
        <v>358</v>
      </c>
      <c r="C213" s="149" t="s">
        <v>657</v>
      </c>
    </row>
    <row r="214" spans="1:3" ht="16.5" customHeight="1">
      <c r="A214" s="149" t="s">
        <v>411</v>
      </c>
      <c r="B214" s="150" t="s">
        <v>125</v>
      </c>
      <c r="C214" s="149" t="s">
        <v>658</v>
      </c>
    </row>
    <row r="215" spans="1:3" ht="16.5" customHeight="1">
      <c r="A215" s="149" t="s">
        <v>411</v>
      </c>
      <c r="B215" s="150" t="s">
        <v>125</v>
      </c>
      <c r="C215" s="149" t="s">
        <v>659</v>
      </c>
    </row>
    <row r="216" spans="1:3" ht="16.5" customHeight="1">
      <c r="A216" s="149" t="s">
        <v>411</v>
      </c>
      <c r="B216" s="150" t="s">
        <v>125</v>
      </c>
      <c r="C216" s="149" t="s">
        <v>660</v>
      </c>
    </row>
    <row r="217" spans="1:3" ht="16.5" customHeight="1">
      <c r="A217" s="149" t="s">
        <v>412</v>
      </c>
      <c r="B217" s="150" t="s">
        <v>173</v>
      </c>
      <c r="C217" s="149" t="s">
        <v>661</v>
      </c>
    </row>
    <row r="218" spans="1:3" ht="16.5" customHeight="1">
      <c r="A218" s="151" t="s">
        <v>348</v>
      </c>
      <c r="B218" s="150" t="s">
        <v>125</v>
      </c>
      <c r="C218" s="149" t="s">
        <v>662</v>
      </c>
    </row>
    <row r="219" spans="1:3" ht="16.5" customHeight="1">
      <c r="A219" s="149" t="s">
        <v>413</v>
      </c>
      <c r="B219" s="150" t="s">
        <v>652</v>
      </c>
      <c r="C219" s="149" t="s">
        <v>663</v>
      </c>
    </row>
    <row r="220" spans="1:3" ht="16.5" customHeight="1">
      <c r="A220" s="149" t="s">
        <v>119</v>
      </c>
      <c r="B220" s="150" t="s">
        <v>137</v>
      </c>
      <c r="C220" s="149" t="s">
        <v>664</v>
      </c>
    </row>
    <row r="221" spans="1:3" ht="16.5" customHeight="1">
      <c r="A221" s="149" t="s">
        <v>419</v>
      </c>
      <c r="B221" s="150" t="s">
        <v>125</v>
      </c>
      <c r="C221" s="149" t="s">
        <v>665</v>
      </c>
    </row>
    <row r="222" spans="1:3" ht="16.5" customHeight="1">
      <c r="A222" s="149" t="s">
        <v>232</v>
      </c>
      <c r="B222" s="150" t="s">
        <v>239</v>
      </c>
      <c r="C222" s="149" t="s">
        <v>666</v>
      </c>
    </row>
    <row r="223" spans="1:3" ht="16.5" customHeight="1">
      <c r="A223" s="149" t="s">
        <v>235</v>
      </c>
      <c r="B223" s="150" t="s">
        <v>152</v>
      </c>
      <c r="C223" s="149"/>
    </row>
    <row r="224" spans="1:3" ht="16.5" customHeight="1">
      <c r="A224" s="160" t="s">
        <v>269</v>
      </c>
      <c r="B224" s="150" t="s">
        <v>152</v>
      </c>
      <c r="C224" s="149" t="s">
        <v>270</v>
      </c>
    </row>
    <row r="225" spans="1:3" ht="16.5" customHeight="1">
      <c r="A225" s="161"/>
      <c r="B225" s="150" t="s">
        <v>152</v>
      </c>
      <c r="C225" s="149" t="s">
        <v>667</v>
      </c>
    </row>
    <row r="226" spans="1:3" ht="16.5" customHeight="1">
      <c r="A226" s="149" t="s">
        <v>415</v>
      </c>
      <c r="B226" s="150" t="s">
        <v>122</v>
      </c>
      <c r="C226" s="149"/>
    </row>
    <row r="227" spans="1:3" ht="16.5" customHeight="1">
      <c r="A227" s="149" t="s">
        <v>417</v>
      </c>
      <c r="B227" s="150" t="s">
        <v>543</v>
      </c>
      <c r="C227" s="149"/>
    </row>
    <row r="228" spans="1:3" ht="16.5" customHeight="1">
      <c r="A228" s="149" t="s">
        <v>165</v>
      </c>
      <c r="B228" s="150" t="s">
        <v>125</v>
      </c>
      <c r="C228" s="149" t="s">
        <v>668</v>
      </c>
    </row>
    <row r="229" spans="1:3" ht="16.5" customHeight="1">
      <c r="A229" s="149" t="s">
        <v>167</v>
      </c>
      <c r="B229" s="150" t="s">
        <v>125</v>
      </c>
      <c r="C229" s="149" t="s">
        <v>669</v>
      </c>
    </row>
    <row r="230" spans="1:3" ht="16.5" customHeight="1">
      <c r="A230" s="149" t="s">
        <v>120</v>
      </c>
      <c r="B230" s="150" t="s">
        <v>169</v>
      </c>
      <c r="C230" s="149" t="s">
        <v>670</v>
      </c>
    </row>
    <row r="231" spans="1:3" ht="16.5" customHeight="1">
      <c r="A231" s="149" t="s">
        <v>156</v>
      </c>
      <c r="B231" s="150" t="s">
        <v>169</v>
      </c>
      <c r="C231" s="149" t="s">
        <v>671</v>
      </c>
    </row>
    <row r="232" spans="1:3" ht="16.5" customHeight="1">
      <c r="A232" s="149" t="s">
        <v>159</v>
      </c>
      <c r="B232" s="150" t="s">
        <v>169</v>
      </c>
      <c r="C232" s="149" t="s">
        <v>672</v>
      </c>
    </row>
    <row r="233" spans="1:3" ht="16.5" customHeight="1">
      <c r="A233" s="149" t="s">
        <v>673</v>
      </c>
      <c r="B233" s="150" t="s">
        <v>169</v>
      </c>
      <c r="C233" s="149" t="s">
        <v>160</v>
      </c>
    </row>
    <row r="234" spans="1:3" ht="16.5" customHeight="1">
      <c r="A234" s="149" t="s">
        <v>231</v>
      </c>
      <c r="B234" s="150" t="s">
        <v>230</v>
      </c>
      <c r="C234" s="149"/>
    </row>
    <row r="235" spans="1:3" ht="16.5" customHeight="1">
      <c r="A235" s="149" t="s">
        <v>398</v>
      </c>
      <c r="B235" s="150" t="s">
        <v>434</v>
      </c>
      <c r="C235" s="149" t="s">
        <v>674</v>
      </c>
    </row>
    <row r="236" spans="1:3" ht="16.5" customHeight="1">
      <c r="A236" s="149" t="s">
        <v>395</v>
      </c>
      <c r="B236" s="150" t="s">
        <v>125</v>
      </c>
      <c r="C236" s="149"/>
    </row>
    <row r="237" spans="1:3" ht="16.5" customHeight="1">
      <c r="A237" s="149" t="s">
        <v>396</v>
      </c>
      <c r="B237" s="150" t="s">
        <v>125</v>
      </c>
      <c r="C237" s="149"/>
    </row>
    <row r="238" spans="1:3" ht="16.5" customHeight="1">
      <c r="A238" s="149" t="s">
        <v>397</v>
      </c>
      <c r="B238" s="150" t="s">
        <v>125</v>
      </c>
      <c r="C238" s="149"/>
    </row>
    <row r="239" spans="1:3" ht="16.5" customHeight="1">
      <c r="A239" s="149" t="s">
        <v>675</v>
      </c>
      <c r="B239" s="150" t="s">
        <v>152</v>
      </c>
      <c r="C239" s="149" t="s">
        <v>676</v>
      </c>
    </row>
    <row r="240" spans="1:3" ht="16.5" customHeight="1">
      <c r="A240" s="149" t="s">
        <v>675</v>
      </c>
      <c r="B240" s="150" t="s">
        <v>152</v>
      </c>
      <c r="C240" s="149" t="s">
        <v>677</v>
      </c>
    </row>
    <row r="241" spans="1:3" ht="16.5" customHeight="1">
      <c r="A241" s="149" t="s">
        <v>675</v>
      </c>
      <c r="B241" s="150" t="s">
        <v>152</v>
      </c>
      <c r="C241" s="149" t="s">
        <v>678</v>
      </c>
    </row>
    <row r="242" spans="1:3" ht="16.5" customHeight="1">
      <c r="A242" s="149" t="s">
        <v>679</v>
      </c>
      <c r="B242" s="150" t="s">
        <v>152</v>
      </c>
      <c r="C242" s="149" t="s">
        <v>677</v>
      </c>
    </row>
    <row r="243" spans="1:3" ht="16.5" customHeight="1"/>
    <row r="244" spans="1:3" ht="16.5" customHeight="1"/>
    <row r="245" spans="1:3" ht="16.5" customHeight="1"/>
    <row r="246" spans="1:3" ht="16.5" customHeight="1"/>
    <row r="247" spans="1:3" ht="16.5" customHeight="1"/>
    <row r="248" spans="1:3" ht="16.5" customHeight="1"/>
    <row r="249" spans="1:3" ht="16.5" customHeight="1"/>
    <row r="250" spans="1:3" ht="16.5" customHeight="1"/>
    <row r="251" spans="1:3" ht="16.5" customHeight="1"/>
    <row r="252" spans="1:3" ht="16.5" customHeight="1"/>
    <row r="253" spans="1:3" ht="16.5" customHeight="1"/>
    <row r="254" spans="1:3" ht="16.5" customHeight="1"/>
    <row r="255" spans="1:3" ht="16.5" customHeight="1"/>
    <row r="256" spans="1:3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24:A225"/>
  </mergeCells>
  <phoneticPr fontId="37" type="noConversion"/>
  <hyperlinks>
    <hyperlink ref="A12" r:id="rId1" xr:uid="{00000000-0004-0000-0800-000000000000}"/>
    <hyperlink ref="A13" r:id="rId2" xr:uid="{00000000-0004-0000-0800-000001000000}"/>
    <hyperlink ref="A31" r:id="rId3" xr:uid="{00000000-0004-0000-0800-000002000000}"/>
    <hyperlink ref="A32" r:id="rId4" xr:uid="{00000000-0004-0000-0800-000003000000}"/>
    <hyperlink ref="A33" r:id="rId5" xr:uid="{00000000-0004-0000-0800-000004000000}"/>
    <hyperlink ref="A40" r:id="rId6" xr:uid="{00000000-0004-0000-0800-000005000000}"/>
    <hyperlink ref="A42" r:id="rId7" xr:uid="{00000000-0004-0000-0800-000006000000}"/>
    <hyperlink ref="A43" r:id="rId8" xr:uid="{00000000-0004-0000-0800-000007000000}"/>
    <hyperlink ref="A44" r:id="rId9" xr:uid="{00000000-0004-0000-0800-000008000000}"/>
    <hyperlink ref="A45" r:id="rId10" xr:uid="{00000000-0004-0000-0800-000009000000}"/>
    <hyperlink ref="A46" r:id="rId11" xr:uid="{00000000-0004-0000-0800-00000A000000}"/>
    <hyperlink ref="A47" r:id="rId12" xr:uid="{00000000-0004-0000-0800-00000B000000}"/>
    <hyperlink ref="A49" r:id="rId13" xr:uid="{00000000-0004-0000-0800-00000C000000}"/>
    <hyperlink ref="A50" r:id="rId14" xr:uid="{00000000-0004-0000-0800-00000D000000}"/>
    <hyperlink ref="A51" r:id="rId15" xr:uid="{00000000-0004-0000-0800-00000E000000}"/>
    <hyperlink ref="A52" r:id="rId16" xr:uid="{00000000-0004-0000-0800-00000F000000}"/>
    <hyperlink ref="A53" r:id="rId17" xr:uid="{00000000-0004-0000-0800-000010000000}"/>
    <hyperlink ref="A54" r:id="rId18" xr:uid="{00000000-0004-0000-0800-000011000000}"/>
    <hyperlink ref="A56" r:id="rId19" xr:uid="{00000000-0004-0000-0800-000012000000}"/>
    <hyperlink ref="A57" r:id="rId20" xr:uid="{00000000-0004-0000-0800-000013000000}"/>
    <hyperlink ref="A58" r:id="rId21" xr:uid="{00000000-0004-0000-0800-000014000000}"/>
    <hyperlink ref="A62" r:id="rId22" xr:uid="{00000000-0004-0000-0800-000015000000}"/>
    <hyperlink ref="A63" r:id="rId23" xr:uid="{00000000-0004-0000-0800-000016000000}"/>
    <hyperlink ref="A64" r:id="rId24" xr:uid="{00000000-0004-0000-0800-000017000000}"/>
    <hyperlink ref="A65" r:id="rId25" xr:uid="{00000000-0004-0000-0800-000018000000}"/>
    <hyperlink ref="C69" r:id="rId26" xr:uid="{00000000-0004-0000-0800-000019000000}"/>
    <hyperlink ref="C70" r:id="rId27" xr:uid="{00000000-0004-0000-0800-00001A000000}"/>
    <hyperlink ref="C71" r:id="rId28" xr:uid="{00000000-0004-0000-0800-00001B000000}"/>
    <hyperlink ref="C72" r:id="rId29" xr:uid="{00000000-0004-0000-0800-00001C000000}"/>
    <hyperlink ref="C73" r:id="rId30" xr:uid="{00000000-0004-0000-0800-00001D000000}"/>
    <hyperlink ref="C74" r:id="rId31" xr:uid="{00000000-0004-0000-0800-00001E000000}"/>
    <hyperlink ref="A76" r:id="rId32" xr:uid="{00000000-0004-0000-0800-00001F000000}"/>
    <hyperlink ref="A129" r:id="rId33" xr:uid="{00000000-0004-0000-0800-000020000000}"/>
    <hyperlink ref="A130" r:id="rId34" xr:uid="{00000000-0004-0000-0800-000021000000}"/>
    <hyperlink ref="A145" r:id="rId35" xr:uid="{00000000-0004-0000-0800-000022000000}"/>
    <hyperlink ref="A147" r:id="rId36" xr:uid="{00000000-0004-0000-0800-000023000000}"/>
    <hyperlink ref="A159" r:id="rId37" xr:uid="{00000000-0004-0000-0800-000024000000}"/>
    <hyperlink ref="A170" r:id="rId38" xr:uid="{00000000-0004-0000-0800-000025000000}"/>
    <hyperlink ref="A171" r:id="rId39" xr:uid="{00000000-0004-0000-0800-000026000000}"/>
    <hyperlink ref="A179" r:id="rId40" xr:uid="{00000000-0004-0000-0800-000027000000}"/>
    <hyperlink ref="A218" r:id="rId41" xr:uid="{00000000-0004-0000-0800-000028000000}"/>
  </hyperlinks>
  <pageMargins left="0.7" right="0.7" top="0.75" bottom="0.75" header="0" footer="0"/>
  <pageSetup orientation="landscape" r:id="rId4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8D8D8"/>
    <pageSetUpPr fitToPage="1"/>
  </sheetPr>
  <dimension ref="A1:Z999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D6" sqref="D6"/>
    </sheetView>
  </sheetViews>
  <sheetFormatPr defaultColWidth="11.25" defaultRowHeight="15" customHeight="1"/>
  <cols>
    <col min="1" max="1" width="4.5" customWidth="1"/>
    <col min="2" max="2" width="25.625" bestFit="1" customWidth="1"/>
    <col min="3" max="3" width="8.875" bestFit="1" customWidth="1"/>
    <col min="4" max="4" width="32" bestFit="1" customWidth="1"/>
    <col min="5" max="5" width="79.75" bestFit="1" customWidth="1"/>
    <col min="6" max="25" width="3.625" customWidth="1"/>
    <col min="26" max="26" width="8.75" customWidth="1"/>
  </cols>
  <sheetData>
    <row r="1" spans="1:26" ht="33.75" customHeight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/>
      <c r="G1" s="4"/>
      <c r="H1" s="4"/>
      <c r="I1" s="4"/>
      <c r="J1" s="4"/>
      <c r="K1" s="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5.5" customHeight="1">
      <c r="A2" s="6">
        <v>1</v>
      </c>
      <c r="B2" s="7" t="s">
        <v>5</v>
      </c>
      <c r="C2" s="7" t="s">
        <v>6</v>
      </c>
      <c r="D2" s="7" t="s">
        <v>7</v>
      </c>
      <c r="E2" s="8" t="s">
        <v>8</v>
      </c>
      <c r="F2" s="4"/>
      <c r="G2" s="4"/>
      <c r="H2" s="4"/>
      <c r="I2" s="4"/>
      <c r="J2" s="4"/>
      <c r="K2" s="4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5.5" customHeight="1">
      <c r="A3" s="6">
        <v>2</v>
      </c>
      <c r="B3" s="7" t="s">
        <v>9</v>
      </c>
      <c r="C3" s="7" t="s">
        <v>10</v>
      </c>
      <c r="D3" s="7" t="s">
        <v>11</v>
      </c>
      <c r="E3" s="8" t="s">
        <v>12</v>
      </c>
      <c r="F3" s="4"/>
      <c r="G3" s="4"/>
      <c r="H3" s="4"/>
      <c r="I3" s="4"/>
      <c r="J3" s="4"/>
      <c r="K3" s="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5.5" customHeight="1">
      <c r="A4" s="6">
        <v>3</v>
      </c>
      <c r="B4" s="9" t="s">
        <v>13</v>
      </c>
      <c r="C4" s="9" t="s">
        <v>14</v>
      </c>
      <c r="D4" s="9" t="s">
        <v>15</v>
      </c>
      <c r="E4" s="8" t="s">
        <v>16</v>
      </c>
      <c r="F4" s="4"/>
      <c r="G4" s="4"/>
      <c r="H4" s="4"/>
      <c r="I4" s="4"/>
      <c r="J4" s="4"/>
      <c r="K4" s="4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5.5" customHeight="1">
      <c r="A5" s="6">
        <v>4</v>
      </c>
      <c r="B5" s="7" t="s">
        <v>17</v>
      </c>
      <c r="C5" s="7" t="s">
        <v>18</v>
      </c>
      <c r="D5" s="7" t="s">
        <v>19</v>
      </c>
      <c r="E5" s="8" t="s">
        <v>20</v>
      </c>
      <c r="F5" s="4"/>
      <c r="G5" s="4"/>
      <c r="H5" s="4"/>
      <c r="I5" s="4"/>
      <c r="J5" s="4"/>
      <c r="K5" s="4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5.5" customHeight="1">
      <c r="A6" s="6">
        <v>5</v>
      </c>
      <c r="B6" s="7" t="s">
        <v>21</v>
      </c>
      <c r="C6" s="7" t="s">
        <v>22</v>
      </c>
      <c r="D6" s="7" t="s">
        <v>23</v>
      </c>
      <c r="E6" s="8" t="s">
        <v>24</v>
      </c>
      <c r="F6" s="4"/>
      <c r="G6" s="4"/>
      <c r="H6" s="4"/>
      <c r="I6" s="4"/>
      <c r="J6" s="4"/>
      <c r="K6" s="4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5.5" customHeight="1">
      <c r="A7" s="6">
        <v>6</v>
      </c>
      <c r="B7" s="7" t="s">
        <v>25</v>
      </c>
      <c r="C7" s="7" t="s">
        <v>26</v>
      </c>
      <c r="D7" s="7" t="s">
        <v>27</v>
      </c>
      <c r="E7" s="8" t="s">
        <v>28</v>
      </c>
      <c r="F7" s="4"/>
      <c r="G7" s="4"/>
      <c r="H7" s="4"/>
      <c r="I7" s="4"/>
      <c r="J7" s="4"/>
      <c r="K7" s="4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4.75" customHeight="1">
      <c r="A8" s="6">
        <v>7</v>
      </c>
      <c r="B8" s="7" t="s">
        <v>29</v>
      </c>
      <c r="C8" s="7" t="s">
        <v>30</v>
      </c>
      <c r="D8" s="7" t="s">
        <v>31</v>
      </c>
      <c r="E8" s="10" t="s">
        <v>32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4.75" customHeight="1">
      <c r="A9" s="6">
        <v>8</v>
      </c>
      <c r="B9" s="7" t="s">
        <v>33</v>
      </c>
      <c r="C9" s="7" t="s">
        <v>34</v>
      </c>
      <c r="D9" s="7" t="s">
        <v>35</v>
      </c>
      <c r="E9" s="8" t="s">
        <v>36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5.5" customHeight="1">
      <c r="A10" s="6">
        <v>9</v>
      </c>
      <c r="B10" s="7" t="s">
        <v>37</v>
      </c>
      <c r="C10" s="7" t="s">
        <v>38</v>
      </c>
      <c r="D10" s="7" t="s">
        <v>39</v>
      </c>
      <c r="E10" s="8" t="s">
        <v>40</v>
      </c>
      <c r="F10" s="4"/>
      <c r="G10" s="4"/>
      <c r="H10" s="4"/>
      <c r="I10" s="4"/>
      <c r="J10" s="4"/>
      <c r="K10" s="4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5.5" customHeight="1">
      <c r="A11" s="6">
        <v>10</v>
      </c>
      <c r="B11" s="7" t="s">
        <v>41</v>
      </c>
      <c r="C11" s="7" t="s">
        <v>42</v>
      </c>
      <c r="D11" s="11" t="s">
        <v>683</v>
      </c>
      <c r="E11" s="8" t="s">
        <v>43</v>
      </c>
      <c r="F11" s="4"/>
      <c r="G11" s="4"/>
      <c r="H11" s="4"/>
      <c r="I11" s="4"/>
      <c r="J11" s="4"/>
      <c r="K11" s="4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5.5" customHeight="1">
      <c r="A12" s="6">
        <v>11</v>
      </c>
      <c r="B12" s="7" t="s">
        <v>44</v>
      </c>
      <c r="C12" s="7" t="s">
        <v>684</v>
      </c>
      <c r="D12" s="7" t="s">
        <v>45</v>
      </c>
      <c r="E12" s="8" t="s">
        <v>46</v>
      </c>
      <c r="F12" s="4"/>
      <c r="G12" s="4"/>
      <c r="H12" s="4"/>
      <c r="I12" s="4"/>
      <c r="J12" s="4"/>
      <c r="K12" s="4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5.5" customHeight="1">
      <c r="A13" s="6">
        <v>12</v>
      </c>
      <c r="B13" s="7" t="s">
        <v>47</v>
      </c>
      <c r="C13" s="7" t="s">
        <v>48</v>
      </c>
      <c r="D13" s="7" t="s">
        <v>49</v>
      </c>
      <c r="E13" s="8" t="s">
        <v>50</v>
      </c>
      <c r="F13" s="4"/>
      <c r="G13" s="4"/>
      <c r="H13" s="4"/>
      <c r="I13" s="4"/>
      <c r="J13" s="4"/>
      <c r="K13" s="4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5.5">
      <c r="A14" s="6">
        <v>13</v>
      </c>
      <c r="B14" s="7" t="s">
        <v>51</v>
      </c>
      <c r="C14" s="7" t="s">
        <v>52</v>
      </c>
      <c r="D14" s="7" t="s">
        <v>681</v>
      </c>
      <c r="E14" s="8" t="s">
        <v>53</v>
      </c>
      <c r="F14" s="4"/>
      <c r="G14" s="4"/>
      <c r="H14" s="4"/>
      <c r="I14" s="4"/>
      <c r="J14" s="4"/>
      <c r="K14" s="4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5.5" customHeight="1">
      <c r="A15" s="6">
        <v>14</v>
      </c>
      <c r="B15" s="7" t="s">
        <v>54</v>
      </c>
      <c r="C15" s="7" t="s">
        <v>55</v>
      </c>
      <c r="D15" s="7" t="s">
        <v>56</v>
      </c>
      <c r="E15" s="8" t="s">
        <v>57</v>
      </c>
      <c r="F15" s="4"/>
      <c r="G15" s="4"/>
      <c r="H15" s="4"/>
      <c r="I15" s="4"/>
      <c r="J15" s="4"/>
      <c r="K15" s="4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5.5" customHeight="1">
      <c r="A16" s="6">
        <v>15</v>
      </c>
      <c r="B16" s="7" t="s">
        <v>58</v>
      </c>
      <c r="C16" s="7" t="s">
        <v>59</v>
      </c>
      <c r="D16" s="7" t="s">
        <v>60</v>
      </c>
      <c r="E16" s="8" t="s">
        <v>61</v>
      </c>
      <c r="F16" s="4"/>
      <c r="G16" s="4"/>
      <c r="H16" s="4"/>
      <c r="I16" s="4"/>
      <c r="J16" s="4"/>
      <c r="K16" s="4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5.5" customHeight="1">
      <c r="A17" s="6">
        <v>16</v>
      </c>
      <c r="B17" s="7" t="s">
        <v>62</v>
      </c>
      <c r="C17" s="7" t="s">
        <v>63</v>
      </c>
      <c r="D17" s="7" t="s">
        <v>64</v>
      </c>
      <c r="E17" s="8" t="s">
        <v>65</v>
      </c>
      <c r="F17" s="4"/>
      <c r="G17" s="4"/>
      <c r="H17" s="4"/>
      <c r="I17" s="4"/>
      <c r="J17" s="4"/>
      <c r="K17" s="4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5.5" customHeight="1">
      <c r="A18" s="6">
        <v>17</v>
      </c>
      <c r="B18" s="7" t="s">
        <v>66</v>
      </c>
      <c r="C18" s="7" t="s">
        <v>67</v>
      </c>
      <c r="D18" s="7" t="s">
        <v>68</v>
      </c>
      <c r="E18" s="8" t="s">
        <v>69</v>
      </c>
      <c r="F18" s="4"/>
      <c r="G18" s="4"/>
      <c r="H18" s="4"/>
      <c r="I18" s="4"/>
      <c r="J18" s="4"/>
      <c r="K18" s="4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5.5" customHeight="1">
      <c r="A19" s="6">
        <v>18</v>
      </c>
      <c r="B19" s="7" t="s">
        <v>70</v>
      </c>
      <c r="C19" s="7" t="s">
        <v>71</v>
      </c>
      <c r="D19" s="7" t="s">
        <v>72</v>
      </c>
      <c r="E19" s="8" t="s">
        <v>73</v>
      </c>
      <c r="F19" s="4"/>
      <c r="G19" s="4"/>
      <c r="H19" s="4"/>
      <c r="I19" s="4"/>
      <c r="J19" s="4"/>
      <c r="K19" s="4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5.5" customHeight="1">
      <c r="A20" s="6">
        <v>19</v>
      </c>
      <c r="B20" s="12" t="s">
        <v>74</v>
      </c>
      <c r="C20" s="13" t="s">
        <v>75</v>
      </c>
      <c r="D20" s="13" t="s">
        <v>76</v>
      </c>
      <c r="E20" s="10" t="s">
        <v>77</v>
      </c>
      <c r="F20" s="4"/>
      <c r="G20" s="4"/>
      <c r="H20" s="4"/>
      <c r="I20" s="4"/>
      <c r="J20" s="4"/>
      <c r="K20" s="4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5.5" customHeight="1">
      <c r="A21" s="6">
        <v>20</v>
      </c>
      <c r="B21" s="12" t="s">
        <v>78</v>
      </c>
      <c r="C21" s="13" t="s">
        <v>79</v>
      </c>
      <c r="D21" s="13" t="s">
        <v>80</v>
      </c>
      <c r="E21" s="10" t="s">
        <v>81</v>
      </c>
      <c r="F21" s="4"/>
      <c r="G21" s="4"/>
      <c r="H21" s="4"/>
      <c r="I21" s="4"/>
      <c r="J21" s="4"/>
      <c r="K21" s="4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5.5" customHeight="1">
      <c r="A22" s="6">
        <v>21</v>
      </c>
      <c r="B22" s="12" t="s">
        <v>82</v>
      </c>
      <c r="C22" s="13" t="s">
        <v>83</v>
      </c>
      <c r="D22" s="13" t="s">
        <v>84</v>
      </c>
      <c r="E22" s="10" t="s">
        <v>85</v>
      </c>
      <c r="F22" s="4"/>
      <c r="G22" s="4"/>
      <c r="H22" s="4"/>
      <c r="I22" s="4"/>
      <c r="J22" s="4"/>
      <c r="K22" s="4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5.5" customHeight="1">
      <c r="A23" s="6">
        <v>22</v>
      </c>
      <c r="B23" s="12" t="s">
        <v>86</v>
      </c>
      <c r="C23" s="13" t="s">
        <v>87</v>
      </c>
      <c r="D23" s="13" t="s">
        <v>88</v>
      </c>
      <c r="E23" s="10" t="s">
        <v>89</v>
      </c>
      <c r="F23" s="4"/>
      <c r="G23" s="4"/>
      <c r="H23" s="4"/>
      <c r="I23" s="4"/>
      <c r="J23" s="4"/>
      <c r="K23" s="4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5.5" customHeight="1">
      <c r="A24" s="6">
        <v>23</v>
      </c>
      <c r="B24" s="12" t="s">
        <v>90</v>
      </c>
      <c r="C24" s="13" t="s">
        <v>91</v>
      </c>
      <c r="D24" s="13" t="s">
        <v>45</v>
      </c>
      <c r="E24" s="10" t="s">
        <v>92</v>
      </c>
      <c r="F24" s="4"/>
      <c r="G24" s="4"/>
      <c r="H24" s="4"/>
      <c r="I24" s="4"/>
      <c r="J24" s="4"/>
      <c r="K24" s="4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5.5" customHeight="1">
      <c r="A25" s="6">
        <v>24</v>
      </c>
      <c r="B25" s="12" t="s">
        <v>93</v>
      </c>
      <c r="C25" s="13" t="s">
        <v>48</v>
      </c>
      <c r="D25" s="13" t="s">
        <v>94</v>
      </c>
      <c r="E25" s="8" t="s">
        <v>50</v>
      </c>
      <c r="F25" s="4"/>
      <c r="G25" s="4"/>
      <c r="H25" s="4"/>
      <c r="I25" s="4"/>
      <c r="J25" s="4"/>
      <c r="K25" s="4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25.5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25.5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25.5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25.5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25.5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25.5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25.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25.5" customHeight="1">
      <c r="A33" s="14"/>
      <c r="B33" s="5"/>
      <c r="C33" s="5"/>
      <c r="D33" s="1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25.5" customHeight="1">
      <c r="A34" s="14"/>
      <c r="B34" s="5"/>
      <c r="C34" s="5"/>
      <c r="D34" s="1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25.5" customHeight="1">
      <c r="A35" s="14"/>
      <c r="B35" s="5"/>
      <c r="C35" s="5"/>
      <c r="D35" s="1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25.5" customHeight="1">
      <c r="A36" s="14"/>
      <c r="B36" s="5"/>
      <c r="C36" s="5"/>
      <c r="D36" s="1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25.5" customHeight="1">
      <c r="A37" s="14"/>
      <c r="B37" s="5"/>
      <c r="C37" s="5"/>
      <c r="D37" s="1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25.5" customHeight="1">
      <c r="A38" s="14"/>
      <c r="B38" s="5"/>
      <c r="C38" s="5"/>
      <c r="D38" s="1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25.5" customHeight="1">
      <c r="A39" s="14"/>
      <c r="B39" s="5"/>
      <c r="C39" s="5"/>
      <c r="D39" s="1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25.5" customHeight="1">
      <c r="A40" s="14"/>
      <c r="B40" s="5"/>
      <c r="C40" s="5"/>
      <c r="D40" s="1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25.5" customHeight="1">
      <c r="A41" s="14"/>
      <c r="B41" s="5"/>
      <c r="C41" s="5"/>
      <c r="D41" s="1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25.5" customHeight="1">
      <c r="A42" s="14"/>
      <c r="B42" s="5"/>
      <c r="C42" s="5"/>
      <c r="D42" s="1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25.5" customHeight="1">
      <c r="A43" s="14"/>
      <c r="B43" s="5"/>
      <c r="C43" s="5"/>
      <c r="D43" s="1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25.5" customHeight="1">
      <c r="A44" s="14"/>
      <c r="B44" s="5"/>
      <c r="C44" s="5"/>
      <c r="D44" s="1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25.5" customHeight="1">
      <c r="A45" s="14"/>
      <c r="B45" s="5"/>
      <c r="C45" s="5"/>
      <c r="D45" s="1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25.5" customHeight="1">
      <c r="A46" s="14"/>
      <c r="B46" s="5"/>
      <c r="C46" s="5"/>
      <c r="D46" s="1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25.5" customHeight="1">
      <c r="A47" s="14"/>
      <c r="B47" s="5"/>
      <c r="C47" s="5"/>
      <c r="D47" s="1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25.5" customHeight="1">
      <c r="A48" s="14"/>
      <c r="B48" s="5"/>
      <c r="C48" s="5"/>
      <c r="D48" s="1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25.5" customHeight="1">
      <c r="A49" s="14"/>
      <c r="B49" s="5"/>
      <c r="C49" s="5"/>
      <c r="D49" s="1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25.5" customHeight="1">
      <c r="A50" s="14"/>
      <c r="B50" s="5"/>
      <c r="C50" s="5"/>
      <c r="D50" s="1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25.5" customHeight="1">
      <c r="A51" s="14"/>
      <c r="B51" s="5"/>
      <c r="C51" s="5"/>
      <c r="D51" s="1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25.5" customHeight="1">
      <c r="A52" s="14"/>
      <c r="B52" s="5"/>
      <c r="C52" s="5"/>
      <c r="D52" s="1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25.5" customHeight="1">
      <c r="A53" s="14"/>
      <c r="B53" s="5"/>
      <c r="C53" s="5"/>
      <c r="D53" s="1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25.5" customHeight="1">
      <c r="A54" s="14"/>
      <c r="B54" s="5"/>
      <c r="C54" s="5"/>
      <c r="D54" s="1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25.5" customHeight="1">
      <c r="A55" s="14"/>
      <c r="B55" s="5"/>
      <c r="C55" s="5"/>
      <c r="D55" s="1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25.5" customHeight="1">
      <c r="A56" s="14"/>
      <c r="B56" s="5"/>
      <c r="C56" s="5"/>
      <c r="D56" s="1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25.5" customHeight="1">
      <c r="A57" s="14"/>
      <c r="B57" s="5"/>
      <c r="C57" s="5"/>
      <c r="D57" s="1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25.5" customHeight="1">
      <c r="A58" s="14"/>
      <c r="B58" s="5"/>
      <c r="C58" s="5"/>
      <c r="D58" s="1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25.5" customHeight="1">
      <c r="A59" s="14"/>
      <c r="B59" s="5"/>
      <c r="C59" s="5"/>
      <c r="D59" s="1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25.5" customHeight="1">
      <c r="A60" s="14"/>
      <c r="B60" s="5"/>
      <c r="C60" s="5"/>
      <c r="D60" s="1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25.5" customHeight="1">
      <c r="A61" s="14"/>
      <c r="B61" s="5"/>
      <c r="C61" s="5"/>
      <c r="D61" s="1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25.5" customHeight="1">
      <c r="A62" s="14"/>
      <c r="B62" s="5"/>
      <c r="C62" s="5"/>
      <c r="D62" s="1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25.5" customHeight="1">
      <c r="A63" s="14"/>
      <c r="B63" s="5"/>
      <c r="C63" s="5"/>
      <c r="D63" s="1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25.5" customHeight="1">
      <c r="A64" s="14"/>
      <c r="B64" s="5"/>
      <c r="C64" s="5"/>
      <c r="D64" s="1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25.5" customHeight="1">
      <c r="A65" s="14"/>
      <c r="B65" s="5"/>
      <c r="C65" s="5"/>
      <c r="D65" s="1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25.5" customHeight="1">
      <c r="A66" s="14"/>
      <c r="B66" s="5"/>
      <c r="C66" s="5"/>
      <c r="D66" s="1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25.5" customHeight="1">
      <c r="A67" s="14"/>
      <c r="B67" s="5"/>
      <c r="C67" s="5"/>
      <c r="D67" s="1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25.5" customHeight="1">
      <c r="A68" s="14"/>
      <c r="B68" s="5"/>
      <c r="C68" s="5"/>
      <c r="D68" s="1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25.5" customHeight="1">
      <c r="A69" s="14"/>
      <c r="B69" s="5"/>
      <c r="C69" s="5"/>
      <c r="D69" s="1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25.5" customHeight="1">
      <c r="A70" s="14"/>
      <c r="B70" s="5"/>
      <c r="C70" s="5"/>
      <c r="D70" s="1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25.5" customHeight="1">
      <c r="A71" s="14"/>
      <c r="B71" s="5"/>
      <c r="C71" s="5"/>
      <c r="D71" s="1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25.5" customHeight="1">
      <c r="A72" s="14"/>
      <c r="B72" s="5"/>
      <c r="C72" s="5"/>
      <c r="D72" s="1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25.5" customHeight="1">
      <c r="A73" s="14"/>
      <c r="B73" s="5"/>
      <c r="C73" s="5"/>
      <c r="D73" s="1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25.5" customHeight="1">
      <c r="A74" s="14"/>
      <c r="B74" s="5"/>
      <c r="C74" s="5"/>
      <c r="D74" s="1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25.5" customHeight="1">
      <c r="A75" s="14"/>
      <c r="B75" s="5"/>
      <c r="C75" s="5"/>
      <c r="D75" s="1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25.5" customHeight="1">
      <c r="A76" s="14"/>
      <c r="B76" s="5"/>
      <c r="C76" s="5"/>
      <c r="D76" s="1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25.5" customHeight="1">
      <c r="A77" s="14"/>
      <c r="B77" s="5"/>
      <c r="C77" s="5"/>
      <c r="D77" s="1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25.5" customHeight="1">
      <c r="A78" s="14"/>
      <c r="B78" s="5"/>
      <c r="C78" s="5"/>
      <c r="D78" s="1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25.5" customHeight="1">
      <c r="A79" s="14"/>
      <c r="B79" s="5"/>
      <c r="C79" s="5"/>
      <c r="D79" s="1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25.5" customHeight="1">
      <c r="A80" s="14"/>
      <c r="B80" s="5"/>
      <c r="C80" s="5"/>
      <c r="D80" s="1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25.5" customHeight="1">
      <c r="A81" s="14"/>
      <c r="B81" s="5"/>
      <c r="C81" s="5"/>
      <c r="D81" s="1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25.5" customHeight="1">
      <c r="A82" s="14"/>
      <c r="B82" s="5"/>
      <c r="C82" s="5"/>
      <c r="D82" s="1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25.5" customHeight="1">
      <c r="A83" s="14"/>
      <c r="B83" s="5"/>
      <c r="C83" s="5"/>
      <c r="D83" s="1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25.5" customHeight="1">
      <c r="A84" s="14"/>
      <c r="B84" s="5"/>
      <c r="C84" s="5"/>
      <c r="D84" s="1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25.5" customHeight="1">
      <c r="A85" s="14"/>
      <c r="B85" s="5"/>
      <c r="C85" s="5"/>
      <c r="D85" s="1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25.5" customHeight="1">
      <c r="A86" s="14"/>
      <c r="B86" s="5"/>
      <c r="C86" s="5"/>
      <c r="D86" s="1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25.5" customHeight="1">
      <c r="A87" s="14"/>
      <c r="B87" s="5"/>
      <c r="C87" s="5"/>
      <c r="D87" s="1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25.5" customHeight="1">
      <c r="A88" s="14"/>
      <c r="B88" s="5"/>
      <c r="C88" s="5"/>
      <c r="D88" s="1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25.5" customHeight="1">
      <c r="A89" s="14"/>
      <c r="B89" s="5"/>
      <c r="C89" s="5"/>
      <c r="D89" s="1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25.5" customHeight="1">
      <c r="A90" s="14"/>
      <c r="B90" s="5"/>
      <c r="C90" s="5"/>
      <c r="D90" s="1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25.5" customHeight="1">
      <c r="A91" s="14"/>
      <c r="B91" s="5"/>
      <c r="C91" s="5"/>
      <c r="D91" s="1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25.5" customHeight="1">
      <c r="A92" s="14"/>
      <c r="B92" s="5"/>
      <c r="C92" s="5"/>
      <c r="D92" s="1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25.5" customHeight="1">
      <c r="A93" s="14"/>
      <c r="B93" s="5"/>
      <c r="C93" s="5"/>
      <c r="D93" s="1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25.5" customHeight="1">
      <c r="A94" s="14"/>
      <c r="B94" s="5"/>
      <c r="C94" s="5"/>
      <c r="D94" s="1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25.5" customHeight="1">
      <c r="A95" s="14"/>
      <c r="B95" s="5"/>
      <c r="C95" s="5"/>
      <c r="D95" s="1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25.5" customHeight="1">
      <c r="A96" s="14"/>
      <c r="B96" s="5"/>
      <c r="C96" s="5"/>
      <c r="D96" s="1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25.5" customHeight="1">
      <c r="A97" s="14"/>
      <c r="B97" s="5"/>
      <c r="C97" s="5"/>
      <c r="D97" s="1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25.5" customHeight="1">
      <c r="A98" s="14"/>
      <c r="B98" s="5"/>
      <c r="C98" s="5"/>
      <c r="D98" s="1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25.5" customHeight="1">
      <c r="A99" s="14"/>
      <c r="B99" s="5"/>
      <c r="C99" s="5"/>
      <c r="D99" s="1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25.5" customHeight="1">
      <c r="A100" s="14"/>
      <c r="B100" s="5"/>
      <c r="C100" s="5"/>
      <c r="D100" s="1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25.5" customHeight="1">
      <c r="A101" s="14"/>
      <c r="B101" s="5"/>
      <c r="C101" s="5"/>
      <c r="D101" s="1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25.5" customHeight="1">
      <c r="A102" s="14"/>
      <c r="B102" s="5"/>
      <c r="C102" s="5"/>
      <c r="D102" s="1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25.5" customHeight="1">
      <c r="A103" s="14"/>
      <c r="B103" s="5"/>
      <c r="C103" s="5"/>
      <c r="D103" s="1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25.5" customHeight="1">
      <c r="A104" s="14"/>
      <c r="B104" s="5"/>
      <c r="C104" s="5"/>
      <c r="D104" s="1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25.5" customHeight="1">
      <c r="A105" s="14"/>
      <c r="B105" s="5"/>
      <c r="C105" s="5"/>
      <c r="D105" s="1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25.5" customHeight="1">
      <c r="A106" s="14"/>
      <c r="B106" s="5"/>
      <c r="C106" s="5"/>
      <c r="D106" s="1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25.5" customHeight="1">
      <c r="A107" s="14"/>
      <c r="B107" s="5"/>
      <c r="C107" s="5"/>
      <c r="D107" s="1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25.5" customHeight="1">
      <c r="A108" s="14"/>
      <c r="B108" s="5"/>
      <c r="C108" s="5"/>
      <c r="D108" s="1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25.5" customHeight="1">
      <c r="A109" s="14"/>
      <c r="B109" s="5"/>
      <c r="C109" s="5"/>
      <c r="D109" s="1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25.5" customHeight="1">
      <c r="A110" s="14"/>
      <c r="B110" s="5"/>
      <c r="C110" s="5"/>
      <c r="D110" s="1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25.5" customHeight="1">
      <c r="A111" s="14"/>
      <c r="B111" s="5"/>
      <c r="C111" s="5"/>
      <c r="D111" s="1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25.5" customHeight="1">
      <c r="A112" s="14"/>
      <c r="B112" s="5"/>
      <c r="C112" s="5"/>
      <c r="D112" s="1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25.5" customHeight="1">
      <c r="A113" s="14"/>
      <c r="B113" s="5"/>
      <c r="C113" s="5"/>
      <c r="D113" s="1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25.5" customHeight="1">
      <c r="A114" s="14"/>
      <c r="B114" s="5"/>
      <c r="C114" s="5"/>
      <c r="D114" s="1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25.5" customHeight="1">
      <c r="A115" s="14"/>
      <c r="B115" s="5"/>
      <c r="C115" s="5"/>
      <c r="D115" s="1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25.5" customHeight="1">
      <c r="A116" s="14"/>
      <c r="B116" s="5"/>
      <c r="C116" s="5"/>
      <c r="D116" s="1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25.5" customHeight="1">
      <c r="A117" s="14"/>
      <c r="B117" s="5"/>
      <c r="C117" s="5"/>
      <c r="D117" s="1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25.5" customHeight="1">
      <c r="A118" s="14"/>
      <c r="B118" s="5"/>
      <c r="C118" s="5"/>
      <c r="D118" s="1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25.5" customHeight="1">
      <c r="A119" s="14"/>
      <c r="B119" s="5"/>
      <c r="C119" s="5"/>
      <c r="D119" s="1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25.5" customHeight="1">
      <c r="A120" s="14"/>
      <c r="B120" s="5"/>
      <c r="C120" s="5"/>
      <c r="D120" s="1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25.5" customHeight="1">
      <c r="A121" s="14"/>
      <c r="B121" s="5"/>
      <c r="C121" s="5"/>
      <c r="D121" s="1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25.5" customHeight="1">
      <c r="A122" s="14"/>
      <c r="B122" s="5"/>
      <c r="C122" s="5"/>
      <c r="D122" s="1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25.5" customHeight="1">
      <c r="A123" s="14"/>
      <c r="B123" s="5"/>
      <c r="C123" s="5"/>
      <c r="D123" s="1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25.5" customHeight="1">
      <c r="A124" s="14"/>
      <c r="B124" s="5"/>
      <c r="C124" s="5"/>
      <c r="D124" s="1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25.5" customHeight="1">
      <c r="A125" s="14"/>
      <c r="B125" s="5"/>
      <c r="C125" s="5"/>
      <c r="D125" s="1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25.5" customHeight="1">
      <c r="A126" s="14"/>
      <c r="B126" s="5"/>
      <c r="C126" s="5"/>
      <c r="D126" s="1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25.5" customHeight="1">
      <c r="A127" s="14"/>
      <c r="B127" s="5"/>
      <c r="C127" s="5"/>
      <c r="D127" s="1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25.5" customHeight="1">
      <c r="A128" s="14"/>
      <c r="B128" s="5"/>
      <c r="C128" s="5"/>
      <c r="D128" s="1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25.5" customHeight="1">
      <c r="A129" s="14"/>
      <c r="B129" s="5"/>
      <c r="C129" s="5"/>
      <c r="D129" s="1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25.5" customHeight="1">
      <c r="A130" s="14"/>
      <c r="B130" s="5"/>
      <c r="C130" s="5"/>
      <c r="D130" s="1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25.5" customHeight="1">
      <c r="A131" s="14"/>
      <c r="B131" s="5"/>
      <c r="C131" s="5"/>
      <c r="D131" s="1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25.5" customHeight="1">
      <c r="A132" s="14"/>
      <c r="B132" s="5"/>
      <c r="C132" s="5"/>
      <c r="D132" s="1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25.5" customHeight="1">
      <c r="A133" s="14"/>
      <c r="B133" s="5"/>
      <c r="C133" s="5"/>
      <c r="D133" s="1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25.5" customHeight="1">
      <c r="A134" s="14"/>
      <c r="B134" s="5"/>
      <c r="C134" s="5"/>
      <c r="D134" s="1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25.5" customHeight="1">
      <c r="A135" s="14"/>
      <c r="B135" s="5"/>
      <c r="C135" s="5"/>
      <c r="D135" s="1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25.5" customHeight="1">
      <c r="A136" s="14"/>
      <c r="B136" s="5"/>
      <c r="C136" s="5"/>
      <c r="D136" s="1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25.5" customHeight="1">
      <c r="A137" s="14"/>
      <c r="B137" s="5"/>
      <c r="C137" s="5"/>
      <c r="D137" s="1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25.5" customHeight="1">
      <c r="A138" s="14"/>
      <c r="B138" s="5"/>
      <c r="C138" s="5"/>
      <c r="D138" s="1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25.5" customHeight="1">
      <c r="A139" s="14"/>
      <c r="B139" s="5"/>
      <c r="C139" s="5"/>
      <c r="D139" s="1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25.5" customHeight="1">
      <c r="A140" s="14"/>
      <c r="B140" s="5"/>
      <c r="C140" s="5"/>
      <c r="D140" s="1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25.5" customHeight="1">
      <c r="A141" s="14"/>
      <c r="B141" s="5"/>
      <c r="C141" s="5"/>
      <c r="D141" s="1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25.5" customHeight="1">
      <c r="A142" s="14"/>
      <c r="B142" s="5"/>
      <c r="C142" s="5"/>
      <c r="D142" s="1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25.5" customHeight="1">
      <c r="A143" s="14"/>
      <c r="B143" s="5"/>
      <c r="C143" s="5"/>
      <c r="D143" s="1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25.5" customHeight="1">
      <c r="A144" s="14"/>
      <c r="B144" s="5"/>
      <c r="C144" s="5"/>
      <c r="D144" s="1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25.5" customHeight="1">
      <c r="A145" s="14"/>
      <c r="B145" s="5"/>
      <c r="C145" s="5"/>
      <c r="D145" s="1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25.5" customHeight="1">
      <c r="A146" s="14"/>
      <c r="B146" s="5"/>
      <c r="C146" s="5"/>
      <c r="D146" s="1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25.5" customHeight="1">
      <c r="A147" s="14"/>
      <c r="B147" s="5"/>
      <c r="C147" s="5"/>
      <c r="D147" s="1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25.5" customHeight="1">
      <c r="A148" s="14"/>
      <c r="B148" s="5"/>
      <c r="C148" s="5"/>
      <c r="D148" s="1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25.5" customHeight="1">
      <c r="A149" s="14"/>
      <c r="B149" s="5"/>
      <c r="C149" s="5"/>
      <c r="D149" s="1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25.5" customHeight="1">
      <c r="A150" s="14"/>
      <c r="B150" s="5"/>
      <c r="C150" s="5"/>
      <c r="D150" s="1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25.5" customHeight="1">
      <c r="A151" s="14"/>
      <c r="B151" s="5"/>
      <c r="C151" s="5"/>
      <c r="D151" s="1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25.5" customHeight="1">
      <c r="A152" s="14"/>
      <c r="B152" s="5"/>
      <c r="C152" s="5"/>
      <c r="D152" s="1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25.5" customHeight="1">
      <c r="A153" s="14"/>
      <c r="B153" s="5"/>
      <c r="C153" s="5"/>
      <c r="D153" s="1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25.5" customHeight="1">
      <c r="A154" s="14"/>
      <c r="B154" s="5"/>
      <c r="C154" s="5"/>
      <c r="D154" s="1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25.5" customHeight="1">
      <c r="A155" s="14"/>
      <c r="B155" s="5"/>
      <c r="C155" s="5"/>
      <c r="D155" s="1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25.5" customHeight="1">
      <c r="A156" s="14"/>
      <c r="B156" s="5"/>
      <c r="C156" s="5"/>
      <c r="D156" s="1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25.5" customHeight="1">
      <c r="A157" s="14"/>
      <c r="B157" s="5"/>
      <c r="C157" s="5"/>
      <c r="D157" s="1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25.5" customHeight="1">
      <c r="A158" s="14"/>
      <c r="B158" s="5"/>
      <c r="C158" s="5"/>
      <c r="D158" s="1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25.5" customHeight="1">
      <c r="A159" s="14"/>
      <c r="B159" s="5"/>
      <c r="C159" s="5"/>
      <c r="D159" s="1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25.5" customHeight="1">
      <c r="A160" s="14"/>
      <c r="B160" s="5"/>
      <c r="C160" s="5"/>
      <c r="D160" s="1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25.5" customHeight="1">
      <c r="A161" s="14"/>
      <c r="B161" s="5"/>
      <c r="C161" s="5"/>
      <c r="D161" s="1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25.5" customHeight="1">
      <c r="A162" s="14"/>
      <c r="B162" s="5"/>
      <c r="C162" s="5"/>
      <c r="D162" s="1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25.5" customHeight="1">
      <c r="A163" s="14"/>
      <c r="B163" s="5"/>
      <c r="C163" s="5"/>
      <c r="D163" s="1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25.5" customHeight="1">
      <c r="A164" s="14"/>
      <c r="B164" s="5"/>
      <c r="C164" s="5"/>
      <c r="D164" s="1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25.5" customHeight="1">
      <c r="A165" s="14"/>
      <c r="B165" s="5"/>
      <c r="C165" s="5"/>
      <c r="D165" s="1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25.5" customHeight="1">
      <c r="A166" s="14"/>
      <c r="B166" s="5"/>
      <c r="C166" s="5"/>
      <c r="D166" s="1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25.5" customHeight="1">
      <c r="A167" s="14"/>
      <c r="B167" s="5"/>
      <c r="C167" s="5"/>
      <c r="D167" s="1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25.5" customHeight="1">
      <c r="A168" s="14"/>
      <c r="B168" s="5"/>
      <c r="C168" s="5"/>
      <c r="D168" s="1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25.5" customHeight="1">
      <c r="A169" s="14"/>
      <c r="B169" s="5"/>
      <c r="C169" s="5"/>
      <c r="D169" s="1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25.5" customHeight="1">
      <c r="A170" s="14"/>
      <c r="B170" s="5"/>
      <c r="C170" s="5"/>
      <c r="D170" s="1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25.5" customHeight="1">
      <c r="A171" s="14"/>
      <c r="B171" s="5"/>
      <c r="C171" s="5"/>
      <c r="D171" s="1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25.5" customHeight="1">
      <c r="A172" s="14"/>
      <c r="B172" s="5"/>
      <c r="C172" s="5"/>
      <c r="D172" s="1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25.5" customHeight="1">
      <c r="A173" s="14"/>
      <c r="B173" s="5"/>
      <c r="C173" s="5"/>
      <c r="D173" s="1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25.5" customHeight="1">
      <c r="A174" s="14"/>
      <c r="B174" s="5"/>
      <c r="C174" s="5"/>
      <c r="D174" s="1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25.5" customHeight="1">
      <c r="A175" s="14"/>
      <c r="B175" s="5"/>
      <c r="C175" s="5"/>
      <c r="D175" s="1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25.5" customHeight="1">
      <c r="A176" s="14"/>
      <c r="B176" s="5"/>
      <c r="C176" s="5"/>
      <c r="D176" s="1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25.5" customHeight="1">
      <c r="A177" s="14"/>
      <c r="B177" s="5"/>
      <c r="C177" s="5"/>
      <c r="D177" s="1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25.5" customHeight="1">
      <c r="A178" s="14"/>
      <c r="B178" s="5"/>
      <c r="C178" s="5"/>
      <c r="D178" s="1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25.5" customHeight="1">
      <c r="A179" s="14"/>
      <c r="B179" s="5"/>
      <c r="C179" s="5"/>
      <c r="D179" s="1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25.5" customHeight="1">
      <c r="A180" s="14"/>
      <c r="B180" s="5"/>
      <c r="C180" s="5"/>
      <c r="D180" s="1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25.5" customHeight="1">
      <c r="A181" s="14"/>
      <c r="B181" s="5"/>
      <c r="C181" s="5"/>
      <c r="D181" s="1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25.5" customHeight="1">
      <c r="A182" s="14"/>
      <c r="B182" s="5"/>
      <c r="C182" s="5"/>
      <c r="D182" s="1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25.5" customHeight="1">
      <c r="A183" s="14"/>
      <c r="B183" s="5"/>
      <c r="C183" s="5"/>
      <c r="D183" s="1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25.5" customHeight="1">
      <c r="A184" s="14"/>
      <c r="B184" s="5"/>
      <c r="C184" s="5"/>
      <c r="D184" s="1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25.5" customHeight="1">
      <c r="A185" s="14"/>
      <c r="B185" s="5"/>
      <c r="C185" s="5"/>
      <c r="D185" s="1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25.5" customHeight="1">
      <c r="A186" s="14"/>
      <c r="B186" s="5"/>
      <c r="C186" s="5"/>
      <c r="D186" s="1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25.5" customHeight="1">
      <c r="A187" s="14"/>
      <c r="B187" s="5"/>
      <c r="C187" s="5"/>
      <c r="D187" s="1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25.5" customHeight="1">
      <c r="A188" s="14"/>
      <c r="B188" s="5"/>
      <c r="C188" s="5"/>
      <c r="D188" s="1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25.5" customHeight="1">
      <c r="A189" s="14"/>
      <c r="B189" s="5"/>
      <c r="C189" s="5"/>
      <c r="D189" s="1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25.5" customHeight="1">
      <c r="A190" s="14"/>
      <c r="B190" s="5"/>
      <c r="C190" s="5"/>
      <c r="D190" s="1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25.5" customHeight="1">
      <c r="A191" s="14"/>
      <c r="B191" s="5"/>
      <c r="C191" s="5"/>
      <c r="D191" s="1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25.5" customHeight="1">
      <c r="A192" s="14"/>
      <c r="B192" s="5"/>
      <c r="C192" s="5"/>
      <c r="D192" s="1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25.5" customHeight="1">
      <c r="A193" s="14"/>
      <c r="B193" s="5"/>
      <c r="C193" s="5"/>
      <c r="D193" s="1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25.5" customHeight="1">
      <c r="A194" s="14"/>
      <c r="B194" s="5"/>
      <c r="C194" s="5"/>
      <c r="D194" s="1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25.5" customHeight="1">
      <c r="A195" s="14"/>
      <c r="B195" s="5"/>
      <c r="C195" s="5"/>
      <c r="D195" s="1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25.5" customHeight="1">
      <c r="A196" s="14"/>
      <c r="B196" s="5"/>
      <c r="C196" s="5"/>
      <c r="D196" s="1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25.5" customHeight="1">
      <c r="A197" s="14"/>
      <c r="B197" s="5"/>
      <c r="C197" s="5"/>
      <c r="D197" s="1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25.5" customHeight="1">
      <c r="A198" s="14"/>
      <c r="B198" s="5"/>
      <c r="C198" s="5"/>
      <c r="D198" s="1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25.5" customHeight="1">
      <c r="A199" s="14"/>
      <c r="B199" s="5"/>
      <c r="C199" s="5"/>
      <c r="D199" s="1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25.5" customHeight="1">
      <c r="A200" s="14"/>
      <c r="B200" s="5"/>
      <c r="C200" s="5"/>
      <c r="D200" s="1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25.5" customHeight="1">
      <c r="A201" s="14"/>
      <c r="B201" s="5"/>
      <c r="C201" s="5"/>
      <c r="D201" s="1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25.5" customHeight="1">
      <c r="A202" s="14"/>
      <c r="B202" s="5"/>
      <c r="C202" s="5"/>
      <c r="D202" s="1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25.5" customHeight="1">
      <c r="A203" s="14"/>
      <c r="B203" s="5"/>
      <c r="C203" s="5"/>
      <c r="D203" s="1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25.5" customHeight="1">
      <c r="A204" s="14"/>
      <c r="B204" s="5"/>
      <c r="C204" s="5"/>
      <c r="D204" s="1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25.5" customHeight="1">
      <c r="A205" s="14"/>
      <c r="B205" s="5"/>
      <c r="C205" s="5"/>
      <c r="D205" s="1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25.5" customHeight="1">
      <c r="A206" s="14"/>
      <c r="B206" s="5"/>
      <c r="C206" s="5"/>
      <c r="D206" s="1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25.5" customHeight="1">
      <c r="A207" s="14"/>
      <c r="B207" s="5"/>
      <c r="C207" s="5"/>
      <c r="D207" s="1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25.5" customHeight="1">
      <c r="A208" s="14"/>
      <c r="B208" s="5"/>
      <c r="C208" s="5"/>
      <c r="D208" s="1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25.5" customHeight="1">
      <c r="A209" s="14"/>
      <c r="B209" s="5"/>
      <c r="C209" s="5"/>
      <c r="D209" s="1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25.5" customHeight="1">
      <c r="A210" s="14"/>
      <c r="B210" s="5"/>
      <c r="C210" s="5"/>
      <c r="D210" s="1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25.5" customHeight="1">
      <c r="A211" s="14"/>
      <c r="B211" s="5"/>
      <c r="C211" s="5"/>
      <c r="D211" s="1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25.5" customHeight="1">
      <c r="A212" s="14"/>
      <c r="B212" s="5"/>
      <c r="C212" s="5"/>
      <c r="D212" s="1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25.5" customHeight="1">
      <c r="A213" s="14"/>
      <c r="B213" s="5"/>
      <c r="C213" s="5"/>
      <c r="D213" s="1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25.5" customHeight="1">
      <c r="A214" s="14"/>
      <c r="B214" s="5"/>
      <c r="C214" s="5"/>
      <c r="D214" s="1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25.5" customHeight="1">
      <c r="A215" s="14"/>
      <c r="B215" s="5"/>
      <c r="C215" s="5"/>
      <c r="D215" s="1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25.5" customHeight="1">
      <c r="A216" s="14"/>
      <c r="B216" s="5"/>
      <c r="C216" s="5"/>
      <c r="D216" s="1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25.5" customHeight="1">
      <c r="A217" s="14"/>
      <c r="B217" s="5"/>
      <c r="C217" s="5"/>
      <c r="D217" s="1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25.5" customHeight="1">
      <c r="A218" s="14"/>
      <c r="B218" s="5"/>
      <c r="C218" s="5"/>
      <c r="D218" s="1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25.5" customHeight="1">
      <c r="A219" s="14"/>
      <c r="B219" s="5"/>
      <c r="C219" s="5"/>
      <c r="D219" s="1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25.5" customHeight="1">
      <c r="A220" s="14"/>
      <c r="B220" s="5"/>
      <c r="C220" s="5"/>
      <c r="D220" s="1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25.5" customHeight="1">
      <c r="A221" s="14"/>
      <c r="B221" s="5"/>
      <c r="C221" s="5"/>
      <c r="D221" s="1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25.5" customHeight="1">
      <c r="A222" s="14"/>
      <c r="B222" s="5"/>
      <c r="C222" s="5"/>
      <c r="D222" s="1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25.5" customHeight="1">
      <c r="A223" s="14"/>
      <c r="B223" s="5"/>
      <c r="C223" s="5"/>
      <c r="D223" s="1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25.5" customHeight="1">
      <c r="A224" s="14"/>
      <c r="B224" s="5"/>
      <c r="C224" s="5"/>
      <c r="D224" s="1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5.75" customHeight="1"/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phoneticPr fontId="37" type="noConversion"/>
  <printOptions horizontalCentered="1" verticalCentered="1"/>
  <pageMargins left="0.23622047244094491" right="0.23622047244094491" top="0.74803149606299213" bottom="0.74803149606299213" header="0" footer="0"/>
  <pageSetup paperSize="9"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DE49A"/>
    <pageSetUpPr fitToPage="1"/>
  </sheetPr>
  <dimension ref="A1:Y977"/>
  <sheetViews>
    <sheetView view="pageBreakPreview" zoomScale="40" zoomScaleNormal="57" zoomScaleSheetLayoutView="40" workbookViewId="0">
      <pane xSplit="3" ySplit="1" topLeftCell="D37" activePane="bottomRight" state="frozen"/>
      <selection pane="topRight" activeCell="D1" sqref="D1"/>
      <selection pane="bottomLeft" activeCell="A2" sqref="A2"/>
      <selection pane="bottomRight" activeCell="A11" sqref="A11:XFD56"/>
    </sheetView>
  </sheetViews>
  <sheetFormatPr defaultColWidth="11.25" defaultRowHeight="15" customHeight="1"/>
  <cols>
    <col min="1" max="1" width="13.875" customWidth="1"/>
    <col min="2" max="2" width="7.75" customWidth="1"/>
    <col min="3" max="3" width="68.625" bestFit="1" customWidth="1"/>
    <col min="4" max="4" width="6.5" customWidth="1"/>
    <col min="5" max="5" width="48.375" customWidth="1"/>
    <col min="6" max="24" width="9.625" customWidth="1"/>
    <col min="25" max="25" width="11.25" customWidth="1"/>
    <col min="26" max="26" width="8.75" customWidth="1"/>
  </cols>
  <sheetData>
    <row r="1" spans="1:25" ht="168" customHeight="1">
      <c r="A1" s="17" t="s">
        <v>95</v>
      </c>
      <c r="B1" s="18" t="s">
        <v>0</v>
      </c>
      <c r="C1" s="19" t="s">
        <v>96</v>
      </c>
      <c r="D1" s="20" t="s">
        <v>97</v>
      </c>
      <c r="E1" s="19" t="s">
        <v>98</v>
      </c>
      <c r="F1" s="21" t="s">
        <v>99</v>
      </c>
      <c r="G1" s="21" t="s">
        <v>100</v>
      </c>
      <c r="H1" s="21" t="s">
        <v>101</v>
      </c>
      <c r="I1" s="21" t="s">
        <v>102</v>
      </c>
      <c r="J1" s="21" t="s">
        <v>103</v>
      </c>
      <c r="K1" s="21" t="s">
        <v>104</v>
      </c>
      <c r="L1" s="21" t="s">
        <v>105</v>
      </c>
      <c r="M1" s="21" t="s">
        <v>106</v>
      </c>
      <c r="N1" s="21" t="s">
        <v>107</v>
      </c>
      <c r="O1" s="21" t="s">
        <v>108</v>
      </c>
      <c r="P1" s="21" t="s">
        <v>109</v>
      </c>
      <c r="Q1" s="21" t="s">
        <v>110</v>
      </c>
      <c r="R1" s="22" t="s">
        <v>111</v>
      </c>
      <c r="S1" s="21" t="s">
        <v>112</v>
      </c>
      <c r="T1" s="21" t="s">
        <v>113</v>
      </c>
      <c r="U1" s="21" t="s">
        <v>114</v>
      </c>
      <c r="V1" s="21" t="s">
        <v>115</v>
      </c>
      <c r="W1" s="22" t="s">
        <v>116</v>
      </c>
      <c r="X1" s="22" t="s">
        <v>90</v>
      </c>
      <c r="Y1" s="23" t="s">
        <v>117</v>
      </c>
    </row>
    <row r="2" spans="1:25" ht="56.25" customHeight="1">
      <c r="A2" s="24" t="s">
        <v>118</v>
      </c>
      <c r="B2" s="25">
        <f t="shared" ref="B2:B49" si="0">ROW()-1</f>
        <v>1</v>
      </c>
      <c r="C2" s="26" t="s">
        <v>120</v>
      </c>
      <c r="D2" s="26" t="str">
        <f>VLOOKUP(C2,工作表2!A:B,2, )</f>
        <v>盒</v>
      </c>
      <c r="E2" s="27" t="str">
        <f>VLOOKUP(C2,工作表2!A:C,3, )</f>
        <v>一盒12入</v>
      </c>
      <c r="F2" s="25"/>
      <c r="G2" s="25"/>
      <c r="H2" s="25">
        <v>3</v>
      </c>
      <c r="I2" s="25"/>
      <c r="J2" s="25">
        <v>10</v>
      </c>
      <c r="K2" s="25"/>
      <c r="L2" s="25">
        <v>34</v>
      </c>
      <c r="M2" s="25">
        <v>5</v>
      </c>
      <c r="N2" s="25">
        <v>10</v>
      </c>
      <c r="O2" s="28">
        <v>2</v>
      </c>
      <c r="P2" s="25">
        <v>10</v>
      </c>
      <c r="Q2" s="28">
        <v>12</v>
      </c>
      <c r="R2" s="25">
        <v>2</v>
      </c>
      <c r="S2" s="25"/>
      <c r="T2" s="25"/>
      <c r="U2" s="25"/>
      <c r="V2" s="25">
        <v>2</v>
      </c>
      <c r="W2" s="25"/>
      <c r="X2" s="25"/>
      <c r="Y2" s="29">
        <f t="shared" ref="Y2:Y49" si="1">SUM(F2:X2)</f>
        <v>90</v>
      </c>
    </row>
    <row r="3" spans="1:25" ht="56.25" customHeight="1">
      <c r="A3" s="24" t="s">
        <v>123</v>
      </c>
      <c r="B3" s="25">
        <f t="shared" si="0"/>
        <v>2</v>
      </c>
      <c r="C3" s="26" t="s">
        <v>124</v>
      </c>
      <c r="D3" s="26" t="s">
        <v>125</v>
      </c>
      <c r="E3" s="27" t="str">
        <f>VLOOKUP(C3,工作表2!A:C,3, )</f>
        <v>4尺*6尺</v>
      </c>
      <c r="F3" s="25"/>
      <c r="G3" s="25">
        <v>5</v>
      </c>
      <c r="H3" s="25"/>
      <c r="I3" s="25"/>
      <c r="J3" s="25"/>
      <c r="K3" s="25"/>
      <c r="L3" s="25"/>
      <c r="M3" s="25"/>
      <c r="N3" s="25"/>
      <c r="O3" s="25"/>
      <c r="P3" s="25"/>
      <c r="Q3" s="28"/>
      <c r="R3" s="25"/>
      <c r="S3" s="25"/>
      <c r="T3" s="25"/>
      <c r="U3" s="25"/>
      <c r="V3" s="25">
        <v>2</v>
      </c>
      <c r="W3" s="25"/>
      <c r="X3" s="25"/>
      <c r="Y3" s="29">
        <f t="shared" si="1"/>
        <v>7</v>
      </c>
    </row>
    <row r="4" spans="1:25" ht="56.25" customHeight="1">
      <c r="A4" s="24" t="s">
        <v>123</v>
      </c>
      <c r="B4" s="25">
        <f t="shared" si="0"/>
        <v>3</v>
      </c>
      <c r="C4" s="26" t="s">
        <v>126</v>
      </c>
      <c r="D4" s="26" t="str">
        <f>VLOOKUP(C4,工作表2!A:B,2, )</f>
        <v>個</v>
      </c>
      <c r="E4" s="27" t="str">
        <f>VLOOKUP(C4,工作表2!A:C,3, )</f>
        <v>3尺*6尺</v>
      </c>
      <c r="F4" s="25"/>
      <c r="G4" s="25">
        <v>5</v>
      </c>
      <c r="H4" s="25"/>
      <c r="I4" s="25"/>
      <c r="J4" s="25"/>
      <c r="K4" s="25"/>
      <c r="L4" s="25"/>
      <c r="M4" s="25"/>
      <c r="N4" s="25"/>
      <c r="O4" s="25"/>
      <c r="P4" s="25"/>
      <c r="Q4" s="28"/>
      <c r="R4" s="25"/>
      <c r="S4" s="25"/>
      <c r="T4" s="25"/>
      <c r="U4" s="25"/>
      <c r="V4" s="25"/>
      <c r="W4" s="25"/>
      <c r="X4" s="25"/>
      <c r="Y4" s="29">
        <f t="shared" si="1"/>
        <v>5</v>
      </c>
    </row>
    <row r="5" spans="1:25" ht="56.25" customHeight="1">
      <c r="A5" s="24" t="s">
        <v>123</v>
      </c>
      <c r="B5" s="25">
        <f t="shared" si="0"/>
        <v>4</v>
      </c>
      <c r="C5" s="26" t="s">
        <v>127</v>
      </c>
      <c r="D5" s="26" t="s">
        <v>125</v>
      </c>
      <c r="E5" s="27" t="s">
        <v>128</v>
      </c>
      <c r="F5" s="25"/>
      <c r="G5" s="25">
        <v>3</v>
      </c>
      <c r="H5" s="25"/>
      <c r="I5" s="25">
        <v>5</v>
      </c>
      <c r="J5" s="25">
        <v>3</v>
      </c>
      <c r="K5" s="25"/>
      <c r="L5" s="25">
        <v>3</v>
      </c>
      <c r="M5" s="25"/>
      <c r="N5" s="25">
        <v>2</v>
      </c>
      <c r="O5" s="25"/>
      <c r="P5" s="25"/>
      <c r="Q5" s="28"/>
      <c r="R5" s="25"/>
      <c r="S5" s="25">
        <v>1</v>
      </c>
      <c r="T5" s="25"/>
      <c r="U5" s="25"/>
      <c r="V5" s="25">
        <v>2</v>
      </c>
      <c r="W5" s="25"/>
      <c r="X5" s="25"/>
      <c r="Y5" s="29">
        <f t="shared" si="1"/>
        <v>19</v>
      </c>
    </row>
    <row r="6" spans="1:25" ht="56.25" customHeight="1">
      <c r="A6" s="30" t="s">
        <v>123</v>
      </c>
      <c r="B6" s="25">
        <f t="shared" si="0"/>
        <v>5</v>
      </c>
      <c r="C6" s="31" t="s">
        <v>129</v>
      </c>
      <c r="D6" s="31" t="s">
        <v>125</v>
      </c>
      <c r="E6" s="32" t="s">
        <v>130</v>
      </c>
      <c r="F6" s="28"/>
      <c r="G6" s="28"/>
      <c r="H6" s="25"/>
      <c r="I6" s="25">
        <v>50</v>
      </c>
      <c r="J6" s="25"/>
      <c r="K6" s="25"/>
      <c r="L6" s="25">
        <v>2</v>
      </c>
      <c r="M6" s="25"/>
      <c r="N6" s="25"/>
      <c r="O6" s="25"/>
      <c r="P6" s="25"/>
      <c r="Q6" s="28">
        <v>2</v>
      </c>
      <c r="R6" s="25"/>
      <c r="S6" s="25"/>
      <c r="T6" s="25"/>
      <c r="U6" s="25"/>
      <c r="V6" s="25"/>
      <c r="W6" s="25"/>
      <c r="X6" s="25"/>
      <c r="Y6" s="29">
        <f t="shared" si="1"/>
        <v>54</v>
      </c>
    </row>
    <row r="7" spans="1:25" ht="56.25" customHeight="1">
      <c r="A7" s="30" t="s">
        <v>131</v>
      </c>
      <c r="B7" s="28">
        <f t="shared" si="0"/>
        <v>6</v>
      </c>
      <c r="C7" s="28" t="s">
        <v>132</v>
      </c>
      <c r="D7" s="28" t="s">
        <v>133</v>
      </c>
      <c r="E7" s="33" t="s">
        <v>134</v>
      </c>
      <c r="F7" s="28">
        <v>5</v>
      </c>
      <c r="G7" s="28"/>
      <c r="H7" s="28">
        <v>5</v>
      </c>
      <c r="I7" s="28"/>
      <c r="J7" s="28"/>
      <c r="K7" s="28">
        <v>5</v>
      </c>
      <c r="L7" s="28"/>
      <c r="M7" s="28"/>
      <c r="N7" s="28"/>
      <c r="O7" s="28"/>
      <c r="P7" s="28"/>
      <c r="Q7" s="28"/>
      <c r="R7" s="28"/>
      <c r="S7" s="28">
        <v>5</v>
      </c>
      <c r="T7" s="28"/>
      <c r="U7" s="28"/>
      <c r="V7" s="28"/>
      <c r="W7" s="28"/>
      <c r="X7" s="28"/>
      <c r="Y7" s="29">
        <f t="shared" si="1"/>
        <v>20</v>
      </c>
    </row>
    <row r="8" spans="1:25" ht="56.25" customHeight="1">
      <c r="A8" s="30" t="s">
        <v>131</v>
      </c>
      <c r="B8" s="28">
        <f t="shared" si="0"/>
        <v>7</v>
      </c>
      <c r="C8" s="28" t="s">
        <v>135</v>
      </c>
      <c r="D8" s="28" t="str">
        <f>VLOOKUP(C8,工作表2!A:B,2, )</f>
        <v>張</v>
      </c>
      <c r="E8" s="33" t="str">
        <f>VLOOKUP(C8,工作表2!A:C,3, )</f>
        <v>顏色不拘</v>
      </c>
      <c r="F8" s="28"/>
      <c r="G8" s="28"/>
      <c r="H8" s="28">
        <v>6</v>
      </c>
      <c r="I8" s="28"/>
      <c r="J8" s="28">
        <v>30</v>
      </c>
      <c r="K8" s="28"/>
      <c r="L8" s="28"/>
      <c r="M8" s="28"/>
      <c r="N8" s="28"/>
      <c r="O8" s="28"/>
      <c r="P8" s="28">
        <v>10</v>
      </c>
      <c r="Q8" s="28"/>
      <c r="R8" s="28">
        <v>10</v>
      </c>
      <c r="S8" s="28"/>
      <c r="T8" s="28"/>
      <c r="U8" s="28"/>
      <c r="V8" s="28"/>
      <c r="W8" s="28">
        <v>2</v>
      </c>
      <c r="X8" s="28"/>
      <c r="Y8" s="29">
        <f t="shared" si="1"/>
        <v>58</v>
      </c>
    </row>
    <row r="9" spans="1:25" ht="56.25" customHeight="1">
      <c r="A9" s="30" t="s">
        <v>131</v>
      </c>
      <c r="B9" s="28">
        <f t="shared" si="0"/>
        <v>8</v>
      </c>
      <c r="C9" s="28" t="s">
        <v>136</v>
      </c>
      <c r="D9" s="28" t="s">
        <v>137</v>
      </c>
      <c r="E9" s="33" t="s">
        <v>138</v>
      </c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>
        <v>8</v>
      </c>
      <c r="V9" s="28"/>
      <c r="W9" s="28"/>
      <c r="X9" s="28"/>
      <c r="Y9" s="29">
        <f t="shared" si="1"/>
        <v>8</v>
      </c>
    </row>
    <row r="10" spans="1:25" ht="67.5" customHeight="1">
      <c r="A10" s="30" t="s">
        <v>131</v>
      </c>
      <c r="B10" s="28">
        <f t="shared" si="0"/>
        <v>9</v>
      </c>
      <c r="C10" s="31" t="s">
        <v>139</v>
      </c>
      <c r="D10" s="31" t="s">
        <v>137</v>
      </c>
      <c r="E10" s="32" t="s">
        <v>140</v>
      </c>
      <c r="F10" s="28"/>
      <c r="G10" s="28">
        <v>12</v>
      </c>
      <c r="H10" s="28"/>
      <c r="I10" s="28"/>
      <c r="J10" s="28"/>
      <c r="K10" s="28"/>
      <c r="L10" s="28"/>
      <c r="M10" s="28"/>
      <c r="N10" s="28"/>
      <c r="O10" s="28"/>
      <c r="P10" s="28"/>
      <c r="Q10" s="28">
        <v>4</v>
      </c>
      <c r="R10" s="28">
        <v>4</v>
      </c>
      <c r="S10" s="28"/>
      <c r="T10" s="28"/>
      <c r="U10" s="28">
        <v>8</v>
      </c>
      <c r="V10" s="28"/>
      <c r="W10" s="28"/>
      <c r="X10" s="28"/>
      <c r="Y10" s="29">
        <f t="shared" si="1"/>
        <v>28</v>
      </c>
    </row>
    <row r="11" spans="1:25" ht="56.25" customHeight="1">
      <c r="A11" s="30" t="s">
        <v>131</v>
      </c>
      <c r="B11" s="28">
        <f t="shared" si="0"/>
        <v>10</v>
      </c>
      <c r="C11" s="28" t="s">
        <v>146</v>
      </c>
      <c r="D11" s="28" t="s">
        <v>147</v>
      </c>
      <c r="E11" s="33" t="s">
        <v>148</v>
      </c>
      <c r="F11" s="28"/>
      <c r="G11" s="28"/>
      <c r="H11" s="28">
        <v>5</v>
      </c>
      <c r="I11" s="28"/>
      <c r="J11" s="28"/>
      <c r="K11" s="28"/>
      <c r="L11" s="28">
        <v>1</v>
      </c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>
        <v>2</v>
      </c>
      <c r="X11" s="28"/>
      <c r="Y11" s="29">
        <f t="shared" si="1"/>
        <v>8</v>
      </c>
    </row>
    <row r="12" spans="1:25" ht="56.25" customHeight="1">
      <c r="A12" s="30" t="s">
        <v>149</v>
      </c>
      <c r="B12" s="28">
        <f t="shared" si="0"/>
        <v>11</v>
      </c>
      <c r="C12" s="28" t="s">
        <v>150</v>
      </c>
      <c r="D12" s="28" t="str">
        <f>VLOOKUP(C12,工作表2!A:B,2, )</f>
        <v>支</v>
      </c>
      <c r="E12" s="33" t="str">
        <f>VLOOKUP(C12,工作表2!A:C,3, )</f>
        <v>顏色不拘</v>
      </c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>
        <v>100</v>
      </c>
      <c r="R12" s="28"/>
      <c r="S12" s="28">
        <v>60</v>
      </c>
      <c r="T12" s="28"/>
      <c r="U12" s="28">
        <v>90</v>
      </c>
      <c r="V12" s="28"/>
      <c r="W12" s="28"/>
      <c r="X12" s="28">
        <v>5</v>
      </c>
      <c r="Y12" s="29">
        <f t="shared" si="1"/>
        <v>255</v>
      </c>
    </row>
    <row r="13" spans="1:25" ht="56.25" customHeight="1">
      <c r="A13" s="30" t="s">
        <v>149</v>
      </c>
      <c r="B13" s="28">
        <f t="shared" si="0"/>
        <v>12</v>
      </c>
      <c r="C13" s="31" t="s">
        <v>151</v>
      </c>
      <c r="D13" s="31" t="s">
        <v>152</v>
      </c>
      <c r="E13" s="32" t="s">
        <v>153</v>
      </c>
      <c r="F13" s="28"/>
      <c r="G13" s="28">
        <v>50</v>
      </c>
      <c r="H13" s="28"/>
      <c r="I13" s="28"/>
      <c r="J13" s="28"/>
      <c r="K13" s="28">
        <v>50</v>
      </c>
      <c r="L13" s="28"/>
      <c r="M13" s="28"/>
      <c r="N13" s="28"/>
      <c r="O13" s="28"/>
      <c r="P13" s="28"/>
      <c r="Q13" s="28"/>
      <c r="R13" s="28"/>
      <c r="S13" s="28">
        <v>30</v>
      </c>
      <c r="T13" s="28"/>
      <c r="U13" s="28">
        <v>50</v>
      </c>
      <c r="V13" s="28"/>
      <c r="W13" s="28"/>
      <c r="X13" s="28">
        <v>5</v>
      </c>
      <c r="Y13" s="29">
        <f t="shared" si="1"/>
        <v>185</v>
      </c>
    </row>
    <row r="14" spans="1:25" ht="56.25" customHeight="1">
      <c r="A14" s="30" t="s">
        <v>149</v>
      </c>
      <c r="B14" s="28">
        <f t="shared" si="0"/>
        <v>13</v>
      </c>
      <c r="C14" s="28" t="s">
        <v>154</v>
      </c>
      <c r="D14" s="28" t="str">
        <f>VLOOKUP(C14,工作表2!A:B,2, )</f>
        <v>支</v>
      </c>
      <c r="E14" s="33" t="s">
        <v>148</v>
      </c>
      <c r="F14" s="28"/>
      <c r="G14" s="28"/>
      <c r="H14" s="28"/>
      <c r="I14" s="28"/>
      <c r="J14" s="28"/>
      <c r="K14" s="28"/>
      <c r="L14" s="28"/>
      <c r="M14" s="28">
        <v>50</v>
      </c>
      <c r="N14" s="28">
        <v>10</v>
      </c>
      <c r="O14" s="28">
        <v>30</v>
      </c>
      <c r="P14" s="28"/>
      <c r="Q14" s="28">
        <v>100</v>
      </c>
      <c r="R14" s="28">
        <v>30</v>
      </c>
      <c r="S14" s="28">
        <v>20</v>
      </c>
      <c r="T14" s="28">
        <v>20</v>
      </c>
      <c r="U14" s="28">
        <v>20</v>
      </c>
      <c r="V14" s="28">
        <v>80</v>
      </c>
      <c r="W14" s="28"/>
      <c r="X14" s="28"/>
      <c r="Y14" s="29">
        <f t="shared" si="1"/>
        <v>360</v>
      </c>
    </row>
    <row r="15" spans="1:25" ht="56.25" customHeight="1">
      <c r="A15" s="30" t="s">
        <v>149</v>
      </c>
      <c r="B15" s="28">
        <f t="shared" si="0"/>
        <v>14</v>
      </c>
      <c r="C15" s="28" t="s">
        <v>155</v>
      </c>
      <c r="D15" s="28" t="str">
        <f>VLOOKUP(C15,工作表2!A:B,2, )</f>
        <v>支</v>
      </c>
      <c r="E15" s="33">
        <v>5</v>
      </c>
      <c r="F15" s="28"/>
      <c r="G15" s="28">
        <v>20</v>
      </c>
      <c r="H15" s="28"/>
      <c r="I15" s="28"/>
      <c r="J15" s="28"/>
      <c r="K15" s="28"/>
      <c r="L15" s="28">
        <v>20</v>
      </c>
      <c r="M15" s="28">
        <v>10</v>
      </c>
      <c r="N15" s="28"/>
      <c r="O15" s="28"/>
      <c r="P15" s="28"/>
      <c r="Q15" s="28">
        <v>10</v>
      </c>
      <c r="R15" s="28">
        <v>5</v>
      </c>
      <c r="S15" s="28">
        <v>10</v>
      </c>
      <c r="T15" s="28"/>
      <c r="U15" s="28">
        <v>20</v>
      </c>
      <c r="V15" s="28">
        <v>10</v>
      </c>
      <c r="W15" s="28"/>
      <c r="X15" s="28">
        <v>5</v>
      </c>
      <c r="Y15" s="29">
        <f t="shared" si="1"/>
        <v>110</v>
      </c>
    </row>
    <row r="16" spans="1:25" ht="56.25" customHeight="1">
      <c r="A16" s="30" t="s">
        <v>149</v>
      </c>
      <c r="B16" s="28">
        <f t="shared" si="0"/>
        <v>15</v>
      </c>
      <c r="C16" s="28" t="s">
        <v>156</v>
      </c>
      <c r="D16" s="28" t="str">
        <f>VLOOKUP(C16,工作表2!A:B,2, )</f>
        <v>盒</v>
      </c>
      <c r="E16" s="33" t="str">
        <f>VLOOKUP(C16,工作表2!A:C,3, )</f>
        <v>銀、金、紅、藍、綠五種</v>
      </c>
      <c r="F16" s="28"/>
      <c r="G16" s="28"/>
      <c r="H16" s="28"/>
      <c r="I16" s="28"/>
      <c r="J16" s="28">
        <v>5</v>
      </c>
      <c r="K16" s="28"/>
      <c r="L16" s="28"/>
      <c r="M16" s="28">
        <v>10</v>
      </c>
      <c r="N16" s="28">
        <v>5</v>
      </c>
      <c r="O16" s="28"/>
      <c r="P16" s="28"/>
      <c r="Q16" s="28">
        <v>17</v>
      </c>
      <c r="R16" s="28"/>
      <c r="S16" s="28"/>
      <c r="T16" s="28"/>
      <c r="U16" s="28"/>
      <c r="V16" s="28">
        <v>10</v>
      </c>
      <c r="W16" s="28"/>
      <c r="X16" s="28">
        <v>1</v>
      </c>
      <c r="Y16" s="29">
        <f t="shared" si="1"/>
        <v>48</v>
      </c>
    </row>
    <row r="17" spans="1:25" ht="56.25" customHeight="1">
      <c r="A17" s="30" t="s">
        <v>149</v>
      </c>
      <c r="B17" s="28">
        <f t="shared" si="0"/>
        <v>16</v>
      </c>
      <c r="C17" s="31" t="s">
        <v>157</v>
      </c>
      <c r="D17" s="31" t="s">
        <v>152</v>
      </c>
      <c r="E17" s="34" t="s">
        <v>158</v>
      </c>
      <c r="F17" s="28"/>
      <c r="G17" s="28">
        <v>30</v>
      </c>
      <c r="H17" s="28"/>
      <c r="I17" s="28"/>
      <c r="J17" s="28"/>
      <c r="K17" s="28">
        <v>30</v>
      </c>
      <c r="L17" s="28"/>
      <c r="M17" s="28">
        <v>30</v>
      </c>
      <c r="N17" s="28"/>
      <c r="O17" s="28"/>
      <c r="P17" s="28"/>
      <c r="Q17" s="28"/>
      <c r="R17" s="28"/>
      <c r="S17" s="28"/>
      <c r="T17" s="28">
        <v>10</v>
      </c>
      <c r="U17" s="28">
        <v>20</v>
      </c>
      <c r="V17" s="28"/>
      <c r="W17" s="28"/>
      <c r="X17" s="28"/>
      <c r="Y17" s="29">
        <f t="shared" si="1"/>
        <v>120</v>
      </c>
    </row>
    <row r="18" spans="1:25" ht="56.25" customHeight="1">
      <c r="A18" s="30" t="s">
        <v>149</v>
      </c>
      <c r="B18" s="28">
        <f t="shared" si="0"/>
        <v>17</v>
      </c>
      <c r="C18" s="28" t="s">
        <v>159</v>
      </c>
      <c r="D18" s="28" t="str">
        <f>VLOOKUP(C18,工作表2!A:B,2, )</f>
        <v>盒</v>
      </c>
      <c r="E18" s="33" t="s">
        <v>160</v>
      </c>
      <c r="F18" s="28"/>
      <c r="G18" s="28"/>
      <c r="H18" s="28"/>
      <c r="I18" s="28"/>
      <c r="J18" s="28">
        <v>10</v>
      </c>
      <c r="K18" s="28"/>
      <c r="L18" s="28"/>
      <c r="M18" s="28">
        <v>5</v>
      </c>
      <c r="N18" s="28">
        <v>10</v>
      </c>
      <c r="O18" s="28"/>
      <c r="P18" s="28">
        <v>2</v>
      </c>
      <c r="Q18" s="28">
        <v>11</v>
      </c>
      <c r="R18" s="28">
        <v>2</v>
      </c>
      <c r="S18" s="28"/>
      <c r="T18" s="28"/>
      <c r="U18" s="28"/>
      <c r="V18" s="28">
        <v>10</v>
      </c>
      <c r="W18" s="28">
        <v>10</v>
      </c>
      <c r="X18" s="28"/>
      <c r="Y18" s="29">
        <f t="shared" si="1"/>
        <v>60</v>
      </c>
    </row>
    <row r="19" spans="1:25" ht="56.25" customHeight="1">
      <c r="A19" s="30" t="s">
        <v>149</v>
      </c>
      <c r="B19" s="28">
        <f t="shared" si="0"/>
        <v>18</v>
      </c>
      <c r="C19" s="31" t="s">
        <v>161</v>
      </c>
      <c r="D19" s="31" t="s">
        <v>162</v>
      </c>
      <c r="E19" s="32" t="s">
        <v>163</v>
      </c>
      <c r="F19" s="28">
        <v>50</v>
      </c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>
        <v>250</v>
      </c>
      <c r="R19" s="28"/>
      <c r="S19" s="28"/>
      <c r="T19" s="28"/>
      <c r="U19" s="28">
        <v>40</v>
      </c>
      <c r="V19" s="28">
        <v>30</v>
      </c>
      <c r="W19" s="28"/>
      <c r="X19" s="28"/>
      <c r="Y19" s="29">
        <f t="shared" si="1"/>
        <v>370</v>
      </c>
    </row>
    <row r="20" spans="1:25" ht="56.25" customHeight="1">
      <c r="A20" s="30" t="s">
        <v>164</v>
      </c>
      <c r="B20" s="28">
        <f t="shared" si="0"/>
        <v>19</v>
      </c>
      <c r="C20" s="28" t="s">
        <v>165</v>
      </c>
      <c r="D20" s="28" t="str">
        <f>VLOOKUP(C20,工作表2!A:B,2, )</f>
        <v>個</v>
      </c>
      <c r="E20" s="33" t="s">
        <v>166</v>
      </c>
      <c r="F20" s="28"/>
      <c r="G20" s="28"/>
      <c r="H20" s="28"/>
      <c r="I20" s="28"/>
      <c r="J20" s="28"/>
      <c r="K20" s="28"/>
      <c r="L20" s="28">
        <v>30</v>
      </c>
      <c r="M20" s="28"/>
      <c r="N20" s="28"/>
      <c r="O20" s="28"/>
      <c r="P20" s="28"/>
      <c r="Q20" s="28">
        <v>201</v>
      </c>
      <c r="R20" s="28"/>
      <c r="S20" s="28"/>
      <c r="T20" s="28"/>
      <c r="U20" s="28"/>
      <c r="V20" s="28"/>
      <c r="W20" s="28"/>
      <c r="X20" s="28"/>
      <c r="Y20" s="29">
        <f t="shared" si="1"/>
        <v>231</v>
      </c>
    </row>
    <row r="21" spans="1:25" ht="56.25" customHeight="1">
      <c r="A21" s="30" t="s">
        <v>164</v>
      </c>
      <c r="B21" s="28">
        <f t="shared" si="0"/>
        <v>20</v>
      </c>
      <c r="C21" s="28" t="s">
        <v>167</v>
      </c>
      <c r="D21" s="28" t="str">
        <f>VLOOKUP(C21,工作表2!A:B,2, )</f>
        <v>個</v>
      </c>
      <c r="E21" s="33" t="s">
        <v>168</v>
      </c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>
        <v>151</v>
      </c>
      <c r="R21" s="28"/>
      <c r="S21" s="28"/>
      <c r="T21" s="28"/>
      <c r="U21" s="28"/>
      <c r="V21" s="28"/>
      <c r="W21" s="28"/>
      <c r="X21" s="28"/>
      <c r="Y21" s="29">
        <f t="shared" si="1"/>
        <v>151</v>
      </c>
    </row>
    <row r="22" spans="1:25" ht="56.25" customHeight="1">
      <c r="A22" s="30" t="s">
        <v>170</v>
      </c>
      <c r="B22" s="28">
        <f t="shared" si="0"/>
        <v>21</v>
      </c>
      <c r="C22" s="28" t="s">
        <v>172</v>
      </c>
      <c r="D22" s="28" t="s">
        <v>173</v>
      </c>
      <c r="E22" s="33" t="s">
        <v>148</v>
      </c>
      <c r="F22" s="28">
        <v>8</v>
      </c>
      <c r="G22" s="28">
        <v>9</v>
      </c>
      <c r="H22" s="28">
        <v>3</v>
      </c>
      <c r="I22" s="28">
        <v>15</v>
      </c>
      <c r="J22" s="28">
        <v>3</v>
      </c>
      <c r="K22" s="28"/>
      <c r="L22" s="28"/>
      <c r="M22" s="28">
        <v>5</v>
      </c>
      <c r="N22" s="28"/>
      <c r="O22" s="28"/>
      <c r="P22" s="28">
        <v>5</v>
      </c>
      <c r="Q22" s="28">
        <v>17</v>
      </c>
      <c r="R22" s="28">
        <v>5</v>
      </c>
      <c r="S22" s="28">
        <v>3</v>
      </c>
      <c r="T22" s="28"/>
      <c r="U22" s="28">
        <v>3</v>
      </c>
      <c r="V22" s="28">
        <v>6</v>
      </c>
      <c r="W22" s="28"/>
      <c r="X22" s="28"/>
      <c r="Y22" s="29">
        <f t="shared" si="1"/>
        <v>82</v>
      </c>
    </row>
    <row r="23" spans="1:25" ht="56.25" customHeight="1">
      <c r="A23" s="30" t="s">
        <v>170</v>
      </c>
      <c r="B23" s="28">
        <f t="shared" si="0"/>
        <v>22</v>
      </c>
      <c r="C23" s="31" t="s">
        <v>174</v>
      </c>
      <c r="D23" s="31" t="s">
        <v>125</v>
      </c>
      <c r="E23" s="32" t="s">
        <v>148</v>
      </c>
      <c r="F23" s="28"/>
      <c r="G23" s="28"/>
      <c r="H23" s="28"/>
      <c r="I23" s="28"/>
      <c r="J23" s="28"/>
      <c r="K23" s="28">
        <v>50</v>
      </c>
      <c r="L23" s="28"/>
      <c r="M23" s="28"/>
      <c r="N23" s="28"/>
      <c r="O23" s="28"/>
      <c r="P23" s="28"/>
      <c r="Q23" s="28"/>
      <c r="R23" s="28"/>
      <c r="S23" s="28"/>
      <c r="T23" s="28"/>
      <c r="U23" s="28">
        <v>17</v>
      </c>
      <c r="V23" s="28"/>
      <c r="W23" s="28"/>
      <c r="X23" s="28"/>
      <c r="Y23" s="29">
        <f t="shared" si="1"/>
        <v>67</v>
      </c>
    </row>
    <row r="24" spans="1:25" ht="56.25" customHeight="1">
      <c r="A24" s="30" t="s">
        <v>170</v>
      </c>
      <c r="B24" s="28">
        <f t="shared" si="0"/>
        <v>23</v>
      </c>
      <c r="C24" s="31" t="s">
        <v>175</v>
      </c>
      <c r="D24" s="31" t="s">
        <v>125</v>
      </c>
      <c r="E24" s="32" t="s">
        <v>148</v>
      </c>
      <c r="F24" s="28"/>
      <c r="G24" s="28"/>
      <c r="H24" s="28"/>
      <c r="I24" s="28"/>
      <c r="J24" s="28"/>
      <c r="K24" s="28">
        <v>30</v>
      </c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9">
        <f t="shared" si="1"/>
        <v>30</v>
      </c>
    </row>
    <row r="25" spans="1:25" ht="56.25" customHeight="1">
      <c r="A25" s="30" t="s">
        <v>170</v>
      </c>
      <c r="B25" s="28">
        <f t="shared" si="0"/>
        <v>24</v>
      </c>
      <c r="C25" s="31" t="s">
        <v>176</v>
      </c>
      <c r="D25" s="31" t="s">
        <v>125</v>
      </c>
      <c r="E25" s="32" t="s">
        <v>148</v>
      </c>
      <c r="F25" s="28"/>
      <c r="G25" s="28"/>
      <c r="H25" s="28"/>
      <c r="I25" s="28"/>
      <c r="J25" s="28"/>
      <c r="K25" s="28">
        <v>30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9">
        <f t="shared" si="1"/>
        <v>30</v>
      </c>
    </row>
    <row r="26" spans="1:25" ht="56.25" customHeight="1">
      <c r="A26" s="30" t="s">
        <v>170</v>
      </c>
      <c r="B26" s="28">
        <f t="shared" si="0"/>
        <v>25</v>
      </c>
      <c r="C26" s="28" t="s">
        <v>177</v>
      </c>
      <c r="D26" s="28" t="s">
        <v>152</v>
      </c>
      <c r="E26" s="33" t="s">
        <v>178</v>
      </c>
      <c r="F26" s="28"/>
      <c r="G26" s="28"/>
      <c r="H26" s="28"/>
      <c r="I26" s="28"/>
      <c r="J26" s="28"/>
      <c r="K26" s="28">
        <v>30</v>
      </c>
      <c r="L26" s="28">
        <v>35</v>
      </c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9">
        <f t="shared" si="1"/>
        <v>65</v>
      </c>
    </row>
    <row r="27" spans="1:25" ht="56.25" customHeight="1">
      <c r="A27" s="30" t="s">
        <v>170</v>
      </c>
      <c r="B27" s="28">
        <f t="shared" si="0"/>
        <v>26</v>
      </c>
      <c r="C27" s="28" t="s">
        <v>179</v>
      </c>
      <c r="D27" s="28" t="str">
        <f>VLOOKUP(C27,工作表2!A:B,2, )</f>
        <v>包</v>
      </c>
      <c r="E27" s="33" t="str">
        <f>VLOOKUP(C27,工作表2!A:C,3, )</f>
        <v>1包12個</v>
      </c>
      <c r="F27" s="28"/>
      <c r="G27" s="28"/>
      <c r="H27" s="28"/>
      <c r="I27" s="28"/>
      <c r="J27" s="28"/>
      <c r="K27" s="28"/>
      <c r="L27" s="28">
        <v>15</v>
      </c>
      <c r="M27" s="28">
        <v>10</v>
      </c>
      <c r="N27" s="28"/>
      <c r="O27" s="28"/>
      <c r="P27" s="28"/>
      <c r="Q27" s="28">
        <v>10</v>
      </c>
      <c r="R27" s="28"/>
      <c r="S27" s="28"/>
      <c r="T27" s="28"/>
      <c r="U27" s="28">
        <v>20</v>
      </c>
      <c r="V27" s="28"/>
      <c r="W27" s="28">
        <v>19</v>
      </c>
      <c r="X27" s="28"/>
      <c r="Y27" s="29">
        <f t="shared" si="1"/>
        <v>74</v>
      </c>
    </row>
    <row r="28" spans="1:25" ht="56.25" customHeight="1">
      <c r="A28" s="30" t="s">
        <v>170</v>
      </c>
      <c r="B28" s="28">
        <f t="shared" si="0"/>
        <v>27</v>
      </c>
      <c r="C28" s="28" t="s">
        <v>180</v>
      </c>
      <c r="D28" s="28" t="str">
        <f>VLOOKUP(C28,工作表2!A:B,2, )</f>
        <v>個</v>
      </c>
      <c r="E28" s="33" t="s">
        <v>148</v>
      </c>
      <c r="F28" s="28">
        <v>10</v>
      </c>
      <c r="G28" s="28"/>
      <c r="H28" s="28"/>
      <c r="I28" s="28"/>
      <c r="J28" s="28"/>
      <c r="K28" s="28"/>
      <c r="L28" s="28"/>
      <c r="M28" s="28">
        <v>10</v>
      </c>
      <c r="N28" s="28"/>
      <c r="O28" s="28"/>
      <c r="P28" s="28"/>
      <c r="Q28" s="28"/>
      <c r="R28" s="28"/>
      <c r="S28" s="28"/>
      <c r="T28" s="28"/>
      <c r="U28" s="28">
        <v>20</v>
      </c>
      <c r="V28" s="28"/>
      <c r="W28" s="28"/>
      <c r="X28" s="28"/>
      <c r="Y28" s="29">
        <f t="shared" si="1"/>
        <v>40</v>
      </c>
    </row>
    <row r="29" spans="1:25" ht="56.25" customHeight="1">
      <c r="A29" s="30" t="s">
        <v>170</v>
      </c>
      <c r="B29" s="28">
        <f t="shared" si="0"/>
        <v>28</v>
      </c>
      <c r="C29" s="28" t="s">
        <v>181</v>
      </c>
      <c r="D29" s="28" t="str">
        <f>VLOOKUP(C29,工作表2!A:B,2, )</f>
        <v>包</v>
      </c>
      <c r="E29" s="33" t="str">
        <f>VLOOKUP(C29,工作表2!A:C,3, )</f>
        <v>5入</v>
      </c>
      <c r="F29" s="28">
        <v>5</v>
      </c>
      <c r="G29" s="28">
        <v>2</v>
      </c>
      <c r="H29" s="28"/>
      <c r="I29" s="28"/>
      <c r="J29" s="28">
        <v>10</v>
      </c>
      <c r="K29" s="28"/>
      <c r="L29" s="28">
        <v>5</v>
      </c>
      <c r="M29" s="28"/>
      <c r="N29" s="28">
        <v>10</v>
      </c>
      <c r="O29" s="28"/>
      <c r="P29" s="28">
        <v>5</v>
      </c>
      <c r="Q29" s="28"/>
      <c r="R29" s="28"/>
      <c r="S29" s="28"/>
      <c r="T29" s="28"/>
      <c r="U29" s="28"/>
      <c r="V29" s="28"/>
      <c r="W29" s="28">
        <v>2</v>
      </c>
      <c r="X29" s="28"/>
      <c r="Y29" s="29">
        <f t="shared" si="1"/>
        <v>39</v>
      </c>
    </row>
    <row r="30" spans="1:25" ht="56.25" customHeight="1">
      <c r="A30" s="30" t="s">
        <v>170</v>
      </c>
      <c r="B30" s="28">
        <f t="shared" si="0"/>
        <v>29</v>
      </c>
      <c r="C30" s="28" t="s">
        <v>183</v>
      </c>
      <c r="D30" s="28" t="s">
        <v>184</v>
      </c>
      <c r="E30" s="33" t="s">
        <v>185</v>
      </c>
      <c r="F30" s="28">
        <v>2</v>
      </c>
      <c r="G30" s="28">
        <v>4</v>
      </c>
      <c r="H30" s="28"/>
      <c r="I30" s="28"/>
      <c r="J30" s="28">
        <v>4</v>
      </c>
      <c r="K30" s="28"/>
      <c r="L30" s="28">
        <v>2</v>
      </c>
      <c r="M30" s="28">
        <v>2</v>
      </c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9">
        <f t="shared" si="1"/>
        <v>14</v>
      </c>
    </row>
    <row r="31" spans="1:25" ht="56.25" customHeight="1">
      <c r="A31" s="30" t="s">
        <v>170</v>
      </c>
      <c r="B31" s="28">
        <f t="shared" si="0"/>
        <v>30</v>
      </c>
      <c r="C31" s="31" t="s">
        <v>186</v>
      </c>
      <c r="D31" s="31" t="s">
        <v>187</v>
      </c>
      <c r="E31" s="32" t="s">
        <v>188</v>
      </c>
      <c r="F31" s="28"/>
      <c r="G31" s="28"/>
      <c r="H31" s="28"/>
      <c r="I31" s="28"/>
      <c r="J31" s="28">
        <v>4</v>
      </c>
      <c r="K31" s="28"/>
      <c r="L31" s="28">
        <v>10</v>
      </c>
      <c r="M31" s="28">
        <v>10</v>
      </c>
      <c r="N31" s="28"/>
      <c r="O31" s="28"/>
      <c r="P31" s="28">
        <v>10</v>
      </c>
      <c r="Q31" s="28"/>
      <c r="R31" s="28"/>
      <c r="S31" s="28"/>
      <c r="T31" s="28"/>
      <c r="U31" s="28"/>
      <c r="V31" s="28"/>
      <c r="W31" s="28"/>
      <c r="X31" s="28"/>
      <c r="Y31" s="29">
        <f t="shared" si="1"/>
        <v>34</v>
      </c>
    </row>
    <row r="32" spans="1:25" ht="56.25" customHeight="1">
      <c r="A32" s="30" t="s">
        <v>170</v>
      </c>
      <c r="B32" s="28">
        <f t="shared" si="0"/>
        <v>31</v>
      </c>
      <c r="C32" s="28" t="s">
        <v>194</v>
      </c>
      <c r="D32" s="28" t="str">
        <f>VLOOKUP(C32,工作表2!A:B,2,0)</f>
        <v>個</v>
      </c>
      <c r="E32" s="33" t="str">
        <f>VLOOKUP(C32,工作表2!A:C,3,0)</f>
        <v>寬度1.8-2.0cm通用</v>
      </c>
      <c r="F32" s="28"/>
      <c r="G32" s="28"/>
      <c r="H32" s="28"/>
      <c r="I32" s="28"/>
      <c r="J32" s="28"/>
      <c r="K32" s="28"/>
      <c r="L32" s="28">
        <v>2</v>
      </c>
      <c r="M32" s="28"/>
      <c r="N32" s="28"/>
      <c r="O32" s="28"/>
      <c r="P32" s="28">
        <v>2</v>
      </c>
      <c r="Q32" s="28">
        <v>1</v>
      </c>
      <c r="R32" s="28"/>
      <c r="S32" s="28">
        <v>1</v>
      </c>
      <c r="T32" s="28"/>
      <c r="U32" s="28"/>
      <c r="V32" s="28"/>
      <c r="W32" s="28">
        <v>1</v>
      </c>
      <c r="X32" s="28"/>
      <c r="Y32" s="29">
        <f t="shared" si="1"/>
        <v>7</v>
      </c>
    </row>
    <row r="33" spans="1:25" ht="56.25" customHeight="1">
      <c r="A33" s="30" t="s">
        <v>170</v>
      </c>
      <c r="B33" s="28">
        <f t="shared" si="0"/>
        <v>32</v>
      </c>
      <c r="C33" s="28" t="s">
        <v>195</v>
      </c>
      <c r="D33" s="28" t="s">
        <v>173</v>
      </c>
      <c r="E33" s="33" t="s">
        <v>148</v>
      </c>
      <c r="F33" s="28">
        <v>4</v>
      </c>
      <c r="G33" s="28"/>
      <c r="H33" s="28">
        <v>3</v>
      </c>
      <c r="I33" s="28"/>
      <c r="J33" s="28">
        <v>2</v>
      </c>
      <c r="K33" s="28"/>
      <c r="L33" s="28">
        <v>2</v>
      </c>
      <c r="M33" s="28"/>
      <c r="N33" s="28"/>
      <c r="O33" s="28"/>
      <c r="P33" s="28">
        <v>1</v>
      </c>
      <c r="Q33" s="28"/>
      <c r="R33" s="28"/>
      <c r="S33" s="28">
        <v>3</v>
      </c>
      <c r="T33" s="28"/>
      <c r="U33" s="28"/>
      <c r="V33" s="28">
        <v>4</v>
      </c>
      <c r="W33" s="28"/>
      <c r="X33" s="28"/>
      <c r="Y33" s="29">
        <f t="shared" si="1"/>
        <v>19</v>
      </c>
    </row>
    <row r="34" spans="1:25" ht="56.25" customHeight="1">
      <c r="A34" s="30" t="s">
        <v>170</v>
      </c>
      <c r="B34" s="28">
        <f t="shared" si="0"/>
        <v>33</v>
      </c>
      <c r="C34" s="28" t="s">
        <v>196</v>
      </c>
      <c r="D34" s="28" t="str">
        <f>VLOOKUP(C34,工作表2!A:B,2,0)</f>
        <v>個</v>
      </c>
      <c r="E34" s="33" t="s">
        <v>197</v>
      </c>
      <c r="F34" s="28"/>
      <c r="G34" s="28"/>
      <c r="H34" s="28"/>
      <c r="I34" s="28"/>
      <c r="J34" s="28"/>
      <c r="K34" s="28">
        <v>5</v>
      </c>
      <c r="L34" s="28"/>
      <c r="M34" s="28"/>
      <c r="N34" s="28"/>
      <c r="O34" s="28">
        <v>1</v>
      </c>
      <c r="P34" s="28"/>
      <c r="Q34" s="28"/>
      <c r="R34" s="28"/>
      <c r="S34" s="28"/>
      <c r="T34" s="28"/>
      <c r="U34" s="28">
        <v>1</v>
      </c>
      <c r="V34" s="28"/>
      <c r="W34" s="28"/>
      <c r="X34" s="28"/>
      <c r="Y34" s="29">
        <f t="shared" si="1"/>
        <v>7</v>
      </c>
    </row>
    <row r="35" spans="1:25" ht="56.25" customHeight="1">
      <c r="A35" s="30" t="s">
        <v>170</v>
      </c>
      <c r="B35" s="28">
        <f t="shared" si="0"/>
        <v>34</v>
      </c>
      <c r="C35" s="28" t="s">
        <v>198</v>
      </c>
      <c r="D35" s="28" t="str">
        <f>VLOOKUP(C35,工作表2!A:B,2,0)</f>
        <v>盒</v>
      </c>
      <c r="E35" s="33" t="s">
        <v>148</v>
      </c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>
        <v>3</v>
      </c>
      <c r="V35" s="28"/>
      <c r="W35" s="28"/>
      <c r="X35" s="28"/>
      <c r="Y35" s="29">
        <f t="shared" si="1"/>
        <v>3</v>
      </c>
    </row>
    <row r="36" spans="1:25" ht="56.25" customHeight="1">
      <c r="A36" s="30" t="s">
        <v>170</v>
      </c>
      <c r="B36" s="28">
        <f t="shared" si="0"/>
        <v>35</v>
      </c>
      <c r="C36" s="28" t="s">
        <v>200</v>
      </c>
      <c r="D36" s="28" t="str">
        <f>VLOOKUP(C36,工作表2!A:B,2, )</f>
        <v>包</v>
      </c>
      <c r="E36" s="33" t="str">
        <f>VLOOKUP(C36,工作表2!A:C,3, )</f>
        <v>11孔內頁，1包50張</v>
      </c>
      <c r="F36" s="28"/>
      <c r="G36" s="28"/>
      <c r="H36" s="28"/>
      <c r="I36" s="28"/>
      <c r="J36" s="28"/>
      <c r="K36" s="28"/>
      <c r="L36" s="28">
        <v>3</v>
      </c>
      <c r="M36" s="28">
        <v>3</v>
      </c>
      <c r="N36" s="28"/>
      <c r="O36" s="28"/>
      <c r="P36" s="28"/>
      <c r="Q36" s="28"/>
      <c r="R36" s="28"/>
      <c r="S36" s="28"/>
      <c r="T36" s="28"/>
      <c r="U36" s="28">
        <v>3</v>
      </c>
      <c r="V36" s="28">
        <v>2</v>
      </c>
      <c r="W36" s="28"/>
      <c r="X36" s="28"/>
      <c r="Y36" s="29">
        <f t="shared" si="1"/>
        <v>11</v>
      </c>
    </row>
    <row r="37" spans="1:25" ht="56.25" customHeight="1">
      <c r="A37" s="30" t="s">
        <v>170</v>
      </c>
      <c r="B37" s="28">
        <f t="shared" si="0"/>
        <v>36</v>
      </c>
      <c r="C37" s="28" t="s">
        <v>201</v>
      </c>
      <c r="D37" s="28" t="s">
        <v>147</v>
      </c>
      <c r="E37" s="33" t="s">
        <v>148</v>
      </c>
      <c r="F37" s="28"/>
      <c r="G37" s="28"/>
      <c r="H37" s="28"/>
      <c r="I37" s="28"/>
      <c r="J37" s="28"/>
      <c r="K37" s="28"/>
      <c r="L37" s="28"/>
      <c r="M37" s="28">
        <v>1</v>
      </c>
      <c r="N37" s="28"/>
      <c r="O37" s="28"/>
      <c r="P37" s="28"/>
      <c r="Q37" s="28"/>
      <c r="R37" s="28"/>
      <c r="S37" s="28"/>
      <c r="T37" s="28"/>
      <c r="U37" s="28"/>
      <c r="V37" s="28"/>
      <c r="W37" s="28">
        <v>2</v>
      </c>
      <c r="X37" s="28"/>
      <c r="Y37" s="29">
        <f t="shared" si="1"/>
        <v>3</v>
      </c>
    </row>
    <row r="38" spans="1:25" ht="56.25" customHeight="1">
      <c r="A38" s="30" t="s">
        <v>170</v>
      </c>
      <c r="B38" s="28">
        <f t="shared" si="0"/>
        <v>37</v>
      </c>
      <c r="C38" s="31" t="s">
        <v>202</v>
      </c>
      <c r="D38" s="31" t="s">
        <v>125</v>
      </c>
      <c r="E38" s="33" t="s">
        <v>148</v>
      </c>
      <c r="F38" s="28"/>
      <c r="G38" s="28"/>
      <c r="H38" s="28"/>
      <c r="I38" s="28"/>
      <c r="J38" s="28"/>
      <c r="K38" s="28"/>
      <c r="L38" s="28"/>
      <c r="M38" s="28">
        <v>4</v>
      </c>
      <c r="N38" s="28"/>
      <c r="O38" s="28"/>
      <c r="P38" s="28"/>
      <c r="Q38" s="28"/>
      <c r="R38" s="28"/>
      <c r="S38" s="28"/>
      <c r="T38" s="28"/>
      <c r="U38" s="28">
        <v>20</v>
      </c>
      <c r="V38" s="28"/>
      <c r="W38" s="28"/>
      <c r="X38" s="28"/>
      <c r="Y38" s="29">
        <f t="shared" si="1"/>
        <v>24</v>
      </c>
    </row>
    <row r="39" spans="1:25" ht="56.25" customHeight="1">
      <c r="A39" s="30" t="s">
        <v>170</v>
      </c>
      <c r="B39" s="28">
        <f t="shared" si="0"/>
        <v>38</v>
      </c>
      <c r="C39" s="28" t="s">
        <v>203</v>
      </c>
      <c r="D39" s="28" t="str">
        <f>VLOOKUP(C39,工作表2!A:B,2, )</f>
        <v>盒</v>
      </c>
      <c r="E39" s="33" t="s">
        <v>148</v>
      </c>
      <c r="F39" s="28"/>
      <c r="G39" s="28"/>
      <c r="H39" s="28"/>
      <c r="I39" s="28"/>
      <c r="J39" s="28">
        <v>1</v>
      </c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9">
        <f t="shared" si="1"/>
        <v>1</v>
      </c>
    </row>
    <row r="40" spans="1:25" ht="56.25" customHeight="1">
      <c r="A40" s="30" t="s">
        <v>170</v>
      </c>
      <c r="B40" s="28">
        <f t="shared" si="0"/>
        <v>39</v>
      </c>
      <c r="C40" s="28" t="s">
        <v>204</v>
      </c>
      <c r="D40" s="28" t="str">
        <f>VLOOKUP(C40,工作表2!A:B,2, )</f>
        <v>盒</v>
      </c>
      <c r="E40" s="33" t="s">
        <v>148</v>
      </c>
      <c r="F40" s="28"/>
      <c r="G40" s="28"/>
      <c r="H40" s="28"/>
      <c r="I40" s="28"/>
      <c r="J40" s="28">
        <v>1</v>
      </c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9">
        <f t="shared" si="1"/>
        <v>1</v>
      </c>
    </row>
    <row r="41" spans="1:25" ht="56.25" customHeight="1">
      <c r="A41" s="30" t="s">
        <v>170</v>
      </c>
      <c r="B41" s="28">
        <f t="shared" si="0"/>
        <v>40</v>
      </c>
      <c r="C41" s="28" t="s">
        <v>205</v>
      </c>
      <c r="D41" s="28" t="s">
        <v>147</v>
      </c>
      <c r="E41" s="33" t="s">
        <v>148</v>
      </c>
      <c r="F41" s="28"/>
      <c r="G41" s="28">
        <v>10</v>
      </c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9">
        <f t="shared" si="1"/>
        <v>10</v>
      </c>
    </row>
    <row r="42" spans="1:25" ht="56.25" customHeight="1">
      <c r="A42" s="30" t="s">
        <v>170</v>
      </c>
      <c r="B42" s="28">
        <f t="shared" si="0"/>
        <v>41</v>
      </c>
      <c r="C42" s="28" t="s">
        <v>206</v>
      </c>
      <c r="D42" s="28" t="str">
        <f>VLOOKUP(C42,工作表2!A:B,2, )</f>
        <v>台</v>
      </c>
      <c r="E42" s="33" t="str">
        <f>VLOOKUP(C42,工作表2!A:C,3, )</f>
        <v>A3尺寸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>
        <v>1</v>
      </c>
      <c r="T42" s="28"/>
      <c r="U42" s="28">
        <v>1</v>
      </c>
      <c r="V42" s="28"/>
      <c r="W42" s="28"/>
      <c r="X42" s="28"/>
      <c r="Y42" s="29">
        <f t="shared" si="1"/>
        <v>2</v>
      </c>
    </row>
    <row r="43" spans="1:25" ht="56.25" customHeight="1">
      <c r="A43" s="30" t="s">
        <v>170</v>
      </c>
      <c r="B43" s="28">
        <f t="shared" si="0"/>
        <v>42</v>
      </c>
      <c r="C43" s="28" t="s">
        <v>207</v>
      </c>
      <c r="D43" s="28" t="str">
        <f>VLOOKUP(C43,工作表2!A:B,2, )</f>
        <v>盒</v>
      </c>
      <c r="E43" s="33" t="s">
        <v>148</v>
      </c>
      <c r="F43" s="28"/>
      <c r="G43" s="28"/>
      <c r="H43" s="28"/>
      <c r="I43" s="28"/>
      <c r="J43" s="28"/>
      <c r="K43" s="28"/>
      <c r="L43" s="28">
        <v>14</v>
      </c>
      <c r="M43" s="28"/>
      <c r="N43" s="28"/>
      <c r="O43" s="28"/>
      <c r="P43" s="28"/>
      <c r="Q43" s="28"/>
      <c r="R43" s="28"/>
      <c r="S43" s="28"/>
      <c r="T43" s="28"/>
      <c r="U43" s="28">
        <v>3</v>
      </c>
      <c r="V43" s="28">
        <v>20</v>
      </c>
      <c r="W43" s="28"/>
      <c r="X43" s="28"/>
      <c r="Y43" s="29">
        <f t="shared" si="1"/>
        <v>37</v>
      </c>
    </row>
    <row r="44" spans="1:25" ht="56.25" customHeight="1">
      <c r="A44" s="30" t="s">
        <v>170</v>
      </c>
      <c r="B44" s="28">
        <f t="shared" si="0"/>
        <v>43</v>
      </c>
      <c r="C44" s="31" t="s">
        <v>208</v>
      </c>
      <c r="D44" s="31" t="s">
        <v>125</v>
      </c>
      <c r="E44" s="33" t="s">
        <v>148</v>
      </c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>
        <v>10</v>
      </c>
      <c r="V44" s="28"/>
      <c r="W44" s="28"/>
      <c r="X44" s="28"/>
      <c r="Y44" s="29">
        <f t="shared" si="1"/>
        <v>10</v>
      </c>
    </row>
    <row r="45" spans="1:25" ht="56.25" customHeight="1">
      <c r="A45" s="30" t="s">
        <v>170</v>
      </c>
      <c r="B45" s="28">
        <f t="shared" si="0"/>
        <v>44</v>
      </c>
      <c r="C45" s="31" t="s">
        <v>209</v>
      </c>
      <c r="D45" s="31" t="s">
        <v>122</v>
      </c>
      <c r="E45" s="32" t="s">
        <v>210</v>
      </c>
      <c r="F45" s="28"/>
      <c r="G45" s="28"/>
      <c r="H45" s="28">
        <v>10</v>
      </c>
      <c r="I45" s="28"/>
      <c r="J45" s="28"/>
      <c r="K45" s="28"/>
      <c r="L45" s="28"/>
      <c r="M45" s="28"/>
      <c r="N45" s="28"/>
      <c r="O45" s="28"/>
      <c r="P45" s="28"/>
      <c r="Q45" s="28"/>
      <c r="R45" s="28">
        <v>4</v>
      </c>
      <c r="S45" s="28"/>
      <c r="T45" s="28"/>
      <c r="U45" s="28"/>
      <c r="V45" s="28"/>
      <c r="W45" s="28"/>
      <c r="X45" s="28"/>
      <c r="Y45" s="29">
        <f t="shared" si="1"/>
        <v>14</v>
      </c>
    </row>
    <row r="46" spans="1:25" ht="56.25" customHeight="1">
      <c r="A46" s="30" t="s">
        <v>170</v>
      </c>
      <c r="B46" s="28">
        <f t="shared" si="0"/>
        <v>45</v>
      </c>
      <c r="C46" s="31" t="s">
        <v>211</v>
      </c>
      <c r="D46" s="31" t="s">
        <v>122</v>
      </c>
      <c r="E46" s="34" t="s">
        <v>212</v>
      </c>
      <c r="F46" s="28"/>
      <c r="G46" s="28"/>
      <c r="H46" s="28"/>
      <c r="I46" s="28"/>
      <c r="J46" s="28"/>
      <c r="K46" s="28"/>
      <c r="L46" s="28"/>
      <c r="M46" s="28">
        <v>2</v>
      </c>
      <c r="N46" s="28"/>
      <c r="O46" s="28"/>
      <c r="P46" s="28"/>
      <c r="Q46" s="28"/>
      <c r="R46" s="28"/>
      <c r="S46" s="28">
        <v>1</v>
      </c>
      <c r="T46" s="28"/>
      <c r="U46" s="28"/>
      <c r="V46" s="28"/>
      <c r="W46" s="28"/>
      <c r="X46" s="28"/>
      <c r="Y46" s="29">
        <f t="shared" si="1"/>
        <v>3</v>
      </c>
    </row>
    <row r="47" spans="1:25" ht="56.25" customHeight="1">
      <c r="A47" s="30" t="s">
        <v>170</v>
      </c>
      <c r="B47" s="28">
        <f t="shared" si="0"/>
        <v>46</v>
      </c>
      <c r="C47" s="31" t="s">
        <v>213</v>
      </c>
      <c r="D47" s="31" t="s">
        <v>152</v>
      </c>
      <c r="E47" s="35" t="s">
        <v>214</v>
      </c>
      <c r="F47" s="28">
        <v>8</v>
      </c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9">
        <f t="shared" si="1"/>
        <v>8</v>
      </c>
    </row>
    <row r="48" spans="1:25" ht="56.25" customHeight="1">
      <c r="A48" s="36" t="s">
        <v>170</v>
      </c>
      <c r="B48" s="28">
        <f t="shared" si="0"/>
        <v>47</v>
      </c>
      <c r="C48" s="31" t="s">
        <v>215</v>
      </c>
      <c r="D48" s="31" t="s">
        <v>152</v>
      </c>
      <c r="E48" s="35" t="s">
        <v>216</v>
      </c>
      <c r="F48" s="28">
        <v>50</v>
      </c>
      <c r="G48" s="28">
        <v>1</v>
      </c>
      <c r="H48" s="28">
        <v>10</v>
      </c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>
        <v>10</v>
      </c>
      <c r="V48" s="28"/>
      <c r="W48" s="28"/>
      <c r="X48" s="28"/>
      <c r="Y48" s="29">
        <f t="shared" si="1"/>
        <v>71</v>
      </c>
    </row>
    <row r="49" spans="1:25" ht="56.25" customHeight="1">
      <c r="A49" s="36" t="s">
        <v>170</v>
      </c>
      <c r="B49" s="28">
        <f t="shared" si="0"/>
        <v>48</v>
      </c>
      <c r="C49" s="31" t="s">
        <v>217</v>
      </c>
      <c r="D49" s="31" t="s">
        <v>152</v>
      </c>
      <c r="E49" s="37" t="s">
        <v>218</v>
      </c>
      <c r="F49" s="28">
        <v>50</v>
      </c>
      <c r="G49" s="28">
        <v>2</v>
      </c>
      <c r="H49" s="28">
        <v>10</v>
      </c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>
        <v>10</v>
      </c>
      <c r="V49" s="28"/>
      <c r="W49" s="28"/>
      <c r="X49" s="28"/>
      <c r="Y49" s="29">
        <f t="shared" si="1"/>
        <v>72</v>
      </c>
    </row>
    <row r="50" spans="1:25" ht="16.5" customHeight="1">
      <c r="A50" s="38"/>
      <c r="B50" s="39"/>
      <c r="C50" s="39"/>
      <c r="D50" s="39"/>
      <c r="E50" s="40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 ht="16.5" customHeight="1">
      <c r="A51" s="38"/>
      <c r="B51" s="39"/>
      <c r="C51" s="39"/>
      <c r="D51" s="39"/>
      <c r="E51" s="40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 ht="16.5" customHeight="1">
      <c r="A52" s="38"/>
      <c r="B52" s="39"/>
      <c r="C52" s="39"/>
      <c r="D52" s="39"/>
      <c r="E52" s="40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 ht="16.5" customHeight="1">
      <c r="A53" s="38"/>
      <c r="B53" s="39"/>
      <c r="C53" s="39"/>
      <c r="D53" s="39"/>
      <c r="E53" s="40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 ht="16.5" customHeight="1">
      <c r="A54" s="38"/>
      <c r="B54" s="39"/>
      <c r="C54" s="39"/>
      <c r="D54" s="39"/>
      <c r="E54" s="40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 ht="16.5" customHeight="1">
      <c r="A55" s="38"/>
      <c r="B55" s="39"/>
      <c r="C55" s="39"/>
      <c r="D55" s="39"/>
      <c r="E55" s="40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 ht="16.5" customHeight="1">
      <c r="A56" s="38"/>
      <c r="B56" s="39"/>
      <c r="C56" s="39"/>
      <c r="D56" s="39"/>
      <c r="E56" s="40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 ht="16.5" customHeight="1">
      <c r="A57" s="38"/>
      <c r="B57" s="39"/>
      <c r="C57" s="39"/>
      <c r="D57" s="39"/>
      <c r="E57" s="40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 ht="16.5" customHeight="1">
      <c r="A58" s="38"/>
      <c r="B58" s="39"/>
      <c r="C58" s="39"/>
      <c r="D58" s="39"/>
      <c r="E58" s="40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 ht="16.5" customHeight="1">
      <c r="A59" s="38"/>
      <c r="B59" s="39"/>
      <c r="C59" s="39"/>
      <c r="D59" s="39"/>
      <c r="E59" s="40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 ht="16.5" customHeight="1">
      <c r="A60" s="38"/>
      <c r="B60" s="39"/>
      <c r="C60" s="39"/>
      <c r="D60" s="39"/>
      <c r="E60" s="40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 ht="16.5" customHeight="1">
      <c r="A61" s="38"/>
      <c r="B61" s="39"/>
      <c r="C61" s="39"/>
      <c r="D61" s="39"/>
      <c r="E61" s="40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 ht="16.5" customHeight="1">
      <c r="A62" s="38"/>
      <c r="B62" s="39"/>
      <c r="C62" s="39"/>
      <c r="D62" s="39"/>
      <c r="E62" s="40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 ht="16.5" customHeight="1">
      <c r="A63" s="38"/>
      <c r="B63" s="39"/>
      <c r="C63" s="39"/>
      <c r="D63" s="39"/>
      <c r="E63" s="40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 ht="16.5" customHeight="1">
      <c r="A64" s="38"/>
      <c r="B64" s="39"/>
      <c r="C64" s="39"/>
      <c r="D64" s="39"/>
      <c r="E64" s="40"/>
      <c r="F64" s="38"/>
      <c r="G64" s="38"/>
      <c r="H64" s="38"/>
      <c r="I64" s="38" t="s">
        <v>219</v>
      </c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 ht="16.5" customHeight="1">
      <c r="A65" s="38"/>
      <c r="B65" s="39"/>
      <c r="C65" s="39"/>
      <c r="D65" s="39"/>
      <c r="E65" s="40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 ht="16.5" customHeight="1">
      <c r="A66" s="38"/>
      <c r="B66" s="39"/>
      <c r="C66" s="39"/>
      <c r="D66" s="39"/>
      <c r="E66" s="40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 ht="16.5" customHeight="1">
      <c r="A67" s="38"/>
      <c r="B67" s="39"/>
      <c r="C67" s="39"/>
      <c r="D67" s="39"/>
      <c r="E67" s="40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 ht="16.5" customHeight="1">
      <c r="A68" s="38"/>
      <c r="B68" s="39"/>
      <c r="C68" s="39"/>
      <c r="D68" s="39"/>
      <c r="E68" s="40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 ht="16.5" customHeight="1">
      <c r="A69" s="38"/>
      <c r="B69" s="39"/>
      <c r="C69" s="39"/>
      <c r="D69" s="39"/>
      <c r="E69" s="40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 ht="16.5" customHeight="1">
      <c r="A70" s="38"/>
      <c r="B70" s="39"/>
      <c r="C70" s="39"/>
      <c r="D70" s="39"/>
      <c r="E70" s="40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 ht="16.5" customHeight="1">
      <c r="A71" s="38"/>
      <c r="B71" s="39"/>
      <c r="C71" s="39"/>
      <c r="D71" s="39"/>
      <c r="E71" s="40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 ht="16.5" customHeight="1">
      <c r="A72" s="38"/>
      <c r="B72" s="39"/>
      <c r="C72" s="39"/>
      <c r="D72" s="39"/>
      <c r="E72" s="40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 ht="16.5" customHeight="1">
      <c r="A73" s="38"/>
      <c r="B73" s="39"/>
      <c r="C73" s="39"/>
      <c r="D73" s="39"/>
      <c r="E73" s="40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 ht="16.5" customHeight="1">
      <c r="A74" s="38"/>
      <c r="B74" s="39"/>
      <c r="C74" s="39"/>
      <c r="D74" s="39"/>
      <c r="E74" s="40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 ht="16.5" customHeight="1">
      <c r="A75" s="38"/>
      <c r="B75" s="39"/>
      <c r="C75" s="39"/>
      <c r="D75" s="39"/>
      <c r="E75" s="40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 ht="16.5" customHeight="1">
      <c r="A76" s="38"/>
      <c r="B76" s="39"/>
      <c r="C76" s="39"/>
      <c r="D76" s="39"/>
      <c r="E76" s="40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 ht="16.5" customHeight="1">
      <c r="A77" s="38"/>
      <c r="B77" s="39"/>
      <c r="C77" s="39"/>
      <c r="D77" s="39"/>
      <c r="E77" s="40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 ht="16.5" customHeight="1">
      <c r="A78" s="38"/>
      <c r="B78" s="39"/>
      <c r="C78" s="39"/>
      <c r="D78" s="39"/>
      <c r="E78" s="40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 ht="16.5" customHeight="1">
      <c r="A79" s="38"/>
      <c r="B79" s="39"/>
      <c r="C79" s="39"/>
      <c r="D79" s="39"/>
      <c r="E79" s="40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 ht="16.5" customHeight="1">
      <c r="A80" s="38"/>
      <c r="B80" s="39"/>
      <c r="C80" s="39"/>
      <c r="D80" s="39"/>
      <c r="E80" s="40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 ht="16.5" customHeight="1">
      <c r="A81" s="38"/>
      <c r="B81" s="39"/>
      <c r="C81" s="39"/>
      <c r="D81" s="39"/>
      <c r="E81" s="40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 ht="16.5" customHeight="1">
      <c r="A82" s="38"/>
      <c r="B82" s="39"/>
      <c r="C82" s="39"/>
      <c r="D82" s="39"/>
      <c r="E82" s="40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 ht="16.5" customHeight="1">
      <c r="A83" s="38"/>
      <c r="B83" s="39"/>
      <c r="C83" s="39"/>
      <c r="D83" s="39"/>
      <c r="E83" s="40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 ht="16.5" customHeight="1">
      <c r="A84" s="38"/>
      <c r="B84" s="39"/>
      <c r="C84" s="39"/>
      <c r="D84" s="39"/>
      <c r="E84" s="40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 ht="16.5" customHeight="1">
      <c r="A85" s="38"/>
      <c r="B85" s="39"/>
      <c r="C85" s="39"/>
      <c r="D85" s="39"/>
      <c r="E85" s="40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 ht="16.5" customHeight="1">
      <c r="A86" s="38"/>
      <c r="B86" s="39"/>
      <c r="C86" s="39"/>
      <c r="D86" s="39"/>
      <c r="E86" s="40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 ht="16.5" customHeight="1">
      <c r="A87" s="38"/>
      <c r="B87" s="39"/>
      <c r="C87" s="39"/>
      <c r="D87" s="39"/>
      <c r="E87" s="40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 ht="16.5" customHeight="1">
      <c r="A88" s="38"/>
      <c r="B88" s="39"/>
      <c r="C88" s="39"/>
      <c r="D88" s="39"/>
      <c r="E88" s="40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 ht="16.5" customHeight="1">
      <c r="A89" s="38"/>
      <c r="B89" s="39"/>
      <c r="C89" s="39"/>
      <c r="D89" s="39"/>
      <c r="E89" s="40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 ht="16.5" customHeight="1">
      <c r="A90" s="38"/>
      <c r="B90" s="39"/>
      <c r="C90" s="39"/>
      <c r="D90" s="39"/>
      <c r="E90" s="40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 ht="16.5" customHeight="1">
      <c r="A91" s="38"/>
      <c r="B91" s="39"/>
      <c r="C91" s="39"/>
      <c r="D91" s="39"/>
      <c r="E91" s="40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 ht="16.5" customHeight="1">
      <c r="A92" s="38"/>
      <c r="B92" s="39"/>
      <c r="C92" s="39"/>
      <c r="D92" s="39"/>
      <c r="E92" s="40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 ht="16.5" customHeight="1">
      <c r="A93" s="38"/>
      <c r="B93" s="39"/>
      <c r="C93" s="39"/>
      <c r="D93" s="39"/>
      <c r="E93" s="40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 ht="16.5" customHeight="1">
      <c r="A94" s="38"/>
      <c r="B94" s="39"/>
      <c r="C94" s="39"/>
      <c r="D94" s="39"/>
      <c r="E94" s="40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 ht="16.5" customHeight="1">
      <c r="A95" s="38"/>
      <c r="B95" s="39"/>
      <c r="C95" s="39"/>
      <c r="D95" s="39"/>
      <c r="E95" s="40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 ht="16.5" customHeight="1">
      <c r="A96" s="38"/>
      <c r="B96" s="39"/>
      <c r="C96" s="39"/>
      <c r="D96" s="39"/>
      <c r="E96" s="40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 ht="16.5" customHeight="1">
      <c r="A97" s="38"/>
      <c r="B97" s="39"/>
      <c r="C97" s="39"/>
      <c r="D97" s="39"/>
      <c r="E97" s="40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 ht="16.5" customHeight="1">
      <c r="A98" s="38"/>
      <c r="B98" s="39"/>
      <c r="C98" s="39"/>
      <c r="D98" s="39"/>
      <c r="E98" s="40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 ht="16.5" customHeight="1">
      <c r="A99" s="38"/>
      <c r="B99" s="39"/>
      <c r="C99" s="39"/>
      <c r="D99" s="39"/>
      <c r="E99" s="40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 ht="16.5" customHeight="1">
      <c r="A100" s="38"/>
      <c r="B100" s="39"/>
      <c r="C100" s="39"/>
      <c r="D100" s="39"/>
      <c r="E100" s="40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 ht="16.5" customHeight="1">
      <c r="A101" s="38"/>
      <c r="B101" s="39"/>
      <c r="C101" s="39"/>
      <c r="D101" s="39"/>
      <c r="E101" s="40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 ht="16.5" customHeight="1">
      <c r="A102" s="38"/>
      <c r="B102" s="39"/>
      <c r="C102" s="39"/>
      <c r="D102" s="39"/>
      <c r="E102" s="40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 ht="16.5" customHeight="1">
      <c r="A103" s="38"/>
      <c r="B103" s="39"/>
      <c r="C103" s="39"/>
      <c r="D103" s="39"/>
      <c r="E103" s="40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 ht="16.5" customHeight="1">
      <c r="A104" s="38"/>
      <c r="B104" s="39"/>
      <c r="C104" s="39"/>
      <c r="D104" s="39"/>
      <c r="E104" s="40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 ht="16.5" customHeight="1">
      <c r="A105" s="38"/>
      <c r="B105" s="39"/>
      <c r="C105" s="39"/>
      <c r="D105" s="39"/>
      <c r="E105" s="40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 ht="16.5" customHeight="1">
      <c r="A106" s="38"/>
      <c r="B106" s="39"/>
      <c r="C106" s="39"/>
      <c r="D106" s="39"/>
      <c r="E106" s="40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 ht="16.5" customHeight="1">
      <c r="A107" s="38"/>
      <c r="B107" s="39"/>
      <c r="C107" s="39"/>
      <c r="D107" s="39"/>
      <c r="E107" s="40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 ht="16.5" customHeight="1">
      <c r="A108" s="38"/>
      <c r="B108" s="39"/>
      <c r="C108" s="39"/>
      <c r="D108" s="39"/>
      <c r="E108" s="40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 ht="16.5" customHeight="1">
      <c r="A109" s="38"/>
      <c r="B109" s="39"/>
      <c r="C109" s="39"/>
      <c r="D109" s="39"/>
      <c r="E109" s="40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 ht="16.5" customHeight="1">
      <c r="A110" s="38"/>
      <c r="B110" s="39"/>
      <c r="C110" s="39"/>
      <c r="D110" s="39"/>
      <c r="E110" s="40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 ht="16.5" customHeight="1">
      <c r="A111" s="38"/>
      <c r="B111" s="39"/>
      <c r="C111" s="39"/>
      <c r="D111" s="39"/>
      <c r="E111" s="40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 ht="16.5" customHeight="1">
      <c r="A112" s="38"/>
      <c r="B112" s="39"/>
      <c r="C112" s="39"/>
      <c r="D112" s="39"/>
      <c r="E112" s="40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 ht="16.5" customHeight="1">
      <c r="A113" s="38"/>
      <c r="B113" s="39"/>
      <c r="C113" s="39"/>
      <c r="D113" s="39"/>
      <c r="E113" s="40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 ht="16.5" customHeight="1">
      <c r="A114" s="38"/>
      <c r="B114" s="39"/>
      <c r="C114" s="39"/>
      <c r="D114" s="39"/>
      <c r="E114" s="40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 ht="16.5" customHeight="1">
      <c r="A115" s="38"/>
      <c r="B115" s="39"/>
      <c r="C115" s="39"/>
      <c r="D115" s="39"/>
      <c r="E115" s="40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 ht="16.5" customHeight="1">
      <c r="A116" s="38"/>
      <c r="B116" s="39"/>
      <c r="C116" s="39"/>
      <c r="D116" s="39"/>
      <c r="E116" s="40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 ht="16.5" customHeight="1">
      <c r="A117" s="38"/>
      <c r="B117" s="39"/>
      <c r="C117" s="39"/>
      <c r="D117" s="39"/>
      <c r="E117" s="40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 ht="16.5" customHeight="1">
      <c r="A118" s="38"/>
      <c r="B118" s="39"/>
      <c r="C118" s="39"/>
      <c r="D118" s="39"/>
      <c r="E118" s="40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 ht="16.5" customHeight="1">
      <c r="A119" s="38"/>
      <c r="B119" s="39"/>
      <c r="C119" s="39"/>
      <c r="D119" s="39"/>
      <c r="E119" s="40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 ht="16.5" customHeight="1">
      <c r="A120" s="38"/>
      <c r="B120" s="39"/>
      <c r="C120" s="39"/>
      <c r="D120" s="39"/>
      <c r="E120" s="40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 ht="16.5" customHeight="1">
      <c r="A121" s="38"/>
      <c r="B121" s="39"/>
      <c r="C121" s="39"/>
      <c r="D121" s="39"/>
      <c r="E121" s="40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 ht="16.5" customHeight="1">
      <c r="A122" s="38"/>
      <c r="B122" s="39"/>
      <c r="C122" s="39"/>
      <c r="D122" s="39"/>
      <c r="E122" s="40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 ht="16.5" customHeight="1">
      <c r="A123" s="38"/>
      <c r="B123" s="39"/>
      <c r="C123" s="39"/>
      <c r="D123" s="39"/>
      <c r="E123" s="40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 ht="16.5" customHeight="1">
      <c r="A124" s="38"/>
      <c r="B124" s="39"/>
      <c r="C124" s="39"/>
      <c r="D124" s="39"/>
      <c r="E124" s="40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 ht="16.5" customHeight="1">
      <c r="A125" s="38"/>
      <c r="B125" s="39"/>
      <c r="C125" s="39"/>
      <c r="D125" s="39"/>
      <c r="E125" s="40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 ht="16.5" customHeight="1">
      <c r="A126" s="38"/>
      <c r="B126" s="39"/>
      <c r="C126" s="39"/>
      <c r="D126" s="39"/>
      <c r="E126" s="40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 ht="16.5" customHeight="1">
      <c r="A127" s="38"/>
      <c r="B127" s="39"/>
      <c r="C127" s="39"/>
      <c r="D127" s="39"/>
      <c r="E127" s="40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 ht="16.5" customHeight="1">
      <c r="A128" s="38"/>
      <c r="B128" s="39"/>
      <c r="C128" s="39"/>
      <c r="D128" s="39"/>
      <c r="E128" s="40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 ht="16.5" customHeight="1">
      <c r="A129" s="38"/>
      <c r="B129" s="39"/>
      <c r="C129" s="39"/>
      <c r="D129" s="39"/>
      <c r="E129" s="40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 ht="16.5" customHeight="1">
      <c r="A130" s="38"/>
      <c r="B130" s="39"/>
      <c r="C130" s="39"/>
      <c r="D130" s="39"/>
      <c r="E130" s="40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 ht="16.5" customHeight="1">
      <c r="A131" s="38"/>
      <c r="B131" s="39"/>
      <c r="C131" s="39"/>
      <c r="D131" s="39"/>
      <c r="E131" s="40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 ht="16.5" customHeight="1">
      <c r="A132" s="38"/>
      <c r="B132" s="39"/>
      <c r="C132" s="39"/>
      <c r="D132" s="39"/>
      <c r="E132" s="40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 ht="16.5" customHeight="1">
      <c r="A133" s="38"/>
      <c r="B133" s="39"/>
      <c r="C133" s="39"/>
      <c r="D133" s="39"/>
      <c r="E133" s="40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 ht="16.5" customHeight="1">
      <c r="A134" s="38"/>
      <c r="B134" s="39"/>
      <c r="C134" s="39"/>
      <c r="D134" s="39"/>
      <c r="E134" s="40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 ht="16.5" customHeight="1">
      <c r="A135" s="38"/>
      <c r="B135" s="39"/>
      <c r="C135" s="39"/>
      <c r="D135" s="39"/>
      <c r="E135" s="40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 ht="16.5" customHeight="1">
      <c r="A136" s="38"/>
      <c r="B136" s="39"/>
      <c r="C136" s="39"/>
      <c r="D136" s="39"/>
      <c r="E136" s="40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 ht="16.5" customHeight="1">
      <c r="A137" s="38"/>
      <c r="B137" s="39"/>
      <c r="C137" s="39"/>
      <c r="D137" s="39"/>
      <c r="E137" s="40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 ht="16.5" customHeight="1">
      <c r="A138" s="38"/>
      <c r="B138" s="39"/>
      <c r="C138" s="39"/>
      <c r="D138" s="39"/>
      <c r="E138" s="40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 ht="16.5" customHeight="1">
      <c r="A139" s="38"/>
      <c r="B139" s="39"/>
      <c r="C139" s="39"/>
      <c r="D139" s="39"/>
      <c r="E139" s="40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 ht="16.5" customHeight="1">
      <c r="A140" s="38"/>
      <c r="B140" s="39"/>
      <c r="C140" s="39"/>
      <c r="D140" s="39"/>
      <c r="E140" s="40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 ht="16.5" customHeight="1">
      <c r="A141" s="38"/>
      <c r="B141" s="39"/>
      <c r="C141" s="39"/>
      <c r="D141" s="39"/>
      <c r="E141" s="40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 ht="16.5" customHeight="1">
      <c r="A142" s="38"/>
      <c r="B142" s="39"/>
      <c r="C142" s="39"/>
      <c r="D142" s="39"/>
      <c r="E142" s="40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 ht="16.5" customHeight="1">
      <c r="A143" s="38"/>
      <c r="B143" s="39"/>
      <c r="C143" s="39"/>
      <c r="D143" s="39"/>
      <c r="E143" s="40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 ht="16.5" customHeight="1">
      <c r="A144" s="38"/>
      <c r="B144" s="39"/>
      <c r="C144" s="39"/>
      <c r="D144" s="39"/>
      <c r="E144" s="40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 ht="16.5" customHeight="1">
      <c r="A145" s="38"/>
      <c r="B145" s="39"/>
      <c r="C145" s="39"/>
      <c r="D145" s="39"/>
      <c r="E145" s="40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 ht="16.5" customHeight="1">
      <c r="A146" s="38"/>
      <c r="B146" s="39"/>
      <c r="C146" s="39"/>
      <c r="D146" s="39"/>
      <c r="E146" s="40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 ht="16.5" customHeight="1">
      <c r="A147" s="38"/>
      <c r="B147" s="39"/>
      <c r="C147" s="39"/>
      <c r="D147" s="39"/>
      <c r="E147" s="40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 ht="16.5" customHeight="1">
      <c r="A148" s="38"/>
      <c r="B148" s="39"/>
      <c r="C148" s="39"/>
      <c r="D148" s="39"/>
      <c r="E148" s="40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 ht="16.5" customHeight="1">
      <c r="A149" s="38"/>
      <c r="B149" s="39"/>
      <c r="C149" s="39"/>
      <c r="D149" s="39"/>
      <c r="E149" s="40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 ht="16.5" customHeight="1">
      <c r="A150" s="38"/>
      <c r="B150" s="39"/>
      <c r="C150" s="39"/>
      <c r="D150" s="39"/>
      <c r="E150" s="40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 ht="16.5" customHeight="1">
      <c r="A151" s="38"/>
      <c r="B151" s="39"/>
      <c r="C151" s="39"/>
      <c r="D151" s="39"/>
      <c r="E151" s="40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 ht="16.5" customHeight="1">
      <c r="A152" s="38"/>
      <c r="B152" s="39"/>
      <c r="C152" s="39"/>
      <c r="D152" s="39"/>
      <c r="E152" s="40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 ht="16.5" customHeight="1">
      <c r="A153" s="38"/>
      <c r="B153" s="39"/>
      <c r="C153" s="39"/>
      <c r="D153" s="39"/>
      <c r="E153" s="40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 ht="16.5" customHeight="1">
      <c r="A154" s="38"/>
      <c r="B154" s="39"/>
      <c r="C154" s="39"/>
      <c r="D154" s="39"/>
      <c r="E154" s="40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 ht="16.5" customHeight="1">
      <c r="A155" s="38"/>
      <c r="B155" s="39"/>
      <c r="C155" s="39"/>
      <c r="D155" s="39"/>
      <c r="E155" s="40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 ht="16.5" customHeight="1">
      <c r="A156" s="38"/>
      <c r="B156" s="39"/>
      <c r="C156" s="39"/>
      <c r="D156" s="39"/>
      <c r="E156" s="40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 ht="16.5" customHeight="1">
      <c r="A157" s="38"/>
      <c r="B157" s="39"/>
      <c r="C157" s="39"/>
      <c r="D157" s="39"/>
      <c r="E157" s="40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 ht="16.5" customHeight="1">
      <c r="A158" s="38"/>
      <c r="B158" s="39"/>
      <c r="C158" s="39"/>
      <c r="D158" s="39"/>
      <c r="E158" s="40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 ht="16.5" customHeight="1">
      <c r="A159" s="38"/>
      <c r="B159" s="39"/>
      <c r="C159" s="39"/>
      <c r="D159" s="39"/>
      <c r="E159" s="40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 ht="16.5" customHeight="1">
      <c r="A160" s="38"/>
      <c r="B160" s="39"/>
      <c r="C160" s="39"/>
      <c r="D160" s="39"/>
      <c r="E160" s="40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 ht="16.5" customHeight="1">
      <c r="A161" s="38"/>
      <c r="B161" s="39"/>
      <c r="C161" s="39"/>
      <c r="D161" s="39"/>
      <c r="E161" s="40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 ht="16.5" customHeight="1">
      <c r="A162" s="38"/>
      <c r="B162" s="39"/>
      <c r="C162" s="39"/>
      <c r="D162" s="39"/>
      <c r="E162" s="40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 ht="16.5" customHeight="1">
      <c r="A163" s="38"/>
      <c r="B163" s="39"/>
      <c r="C163" s="39"/>
      <c r="D163" s="39"/>
      <c r="E163" s="40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 ht="16.5" customHeight="1">
      <c r="A164" s="38"/>
      <c r="B164" s="39"/>
      <c r="C164" s="39"/>
      <c r="D164" s="39"/>
      <c r="E164" s="40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 ht="16.5" customHeight="1">
      <c r="A165" s="38"/>
      <c r="B165" s="39"/>
      <c r="C165" s="39"/>
      <c r="D165" s="39"/>
      <c r="E165" s="40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 ht="16.5" customHeight="1">
      <c r="A166" s="38"/>
      <c r="B166" s="39"/>
      <c r="C166" s="39"/>
      <c r="D166" s="39"/>
      <c r="E166" s="40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 ht="16.5" customHeight="1">
      <c r="A167" s="38"/>
      <c r="B167" s="39"/>
      <c r="C167" s="39"/>
      <c r="D167" s="39"/>
      <c r="E167" s="40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 ht="16.5" customHeight="1">
      <c r="A168" s="38"/>
      <c r="B168" s="39"/>
      <c r="C168" s="39"/>
      <c r="D168" s="39"/>
      <c r="E168" s="40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 ht="16.5" customHeight="1">
      <c r="A169" s="38"/>
      <c r="B169" s="39"/>
      <c r="C169" s="39"/>
      <c r="D169" s="39"/>
      <c r="E169" s="40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 ht="16.5" customHeight="1">
      <c r="A170" s="38"/>
      <c r="B170" s="39"/>
      <c r="C170" s="39"/>
      <c r="D170" s="39"/>
      <c r="E170" s="40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 ht="16.5" customHeight="1">
      <c r="A171" s="38"/>
      <c r="B171" s="39"/>
      <c r="C171" s="39"/>
      <c r="D171" s="39"/>
      <c r="E171" s="40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 ht="16.5" customHeight="1">
      <c r="A172" s="38"/>
      <c r="B172" s="39"/>
      <c r="C172" s="39"/>
      <c r="D172" s="39"/>
      <c r="E172" s="40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 ht="16.5" customHeight="1">
      <c r="A173" s="38"/>
      <c r="B173" s="39"/>
      <c r="C173" s="39"/>
      <c r="D173" s="39"/>
      <c r="E173" s="40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 ht="16.5" customHeight="1">
      <c r="A174" s="38"/>
      <c r="B174" s="39"/>
      <c r="C174" s="39"/>
      <c r="D174" s="39"/>
      <c r="E174" s="40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 ht="16.5" customHeight="1">
      <c r="A175" s="38"/>
      <c r="B175" s="39"/>
      <c r="C175" s="39"/>
      <c r="D175" s="39"/>
      <c r="E175" s="40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 ht="16.5" customHeight="1">
      <c r="A176" s="38"/>
      <c r="B176" s="39"/>
      <c r="C176" s="39"/>
      <c r="D176" s="39"/>
      <c r="E176" s="40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 ht="16.5" customHeight="1">
      <c r="A177" s="38"/>
      <c r="B177" s="39"/>
      <c r="C177" s="39"/>
      <c r="D177" s="39"/>
      <c r="E177" s="40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 ht="16.5" customHeight="1">
      <c r="A178" s="38"/>
      <c r="B178" s="39"/>
      <c r="C178" s="39"/>
      <c r="D178" s="39"/>
      <c r="E178" s="40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 ht="16.5" customHeight="1">
      <c r="A179" s="38"/>
      <c r="B179" s="39"/>
      <c r="C179" s="39"/>
      <c r="D179" s="39"/>
      <c r="E179" s="40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 ht="16.5" customHeight="1">
      <c r="A180" s="38"/>
      <c r="B180" s="39"/>
      <c r="C180" s="39"/>
      <c r="D180" s="39"/>
      <c r="E180" s="40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 ht="16.5" customHeight="1">
      <c r="A181" s="38"/>
      <c r="B181" s="39"/>
      <c r="C181" s="39"/>
      <c r="D181" s="39"/>
      <c r="E181" s="40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 ht="16.5" customHeight="1">
      <c r="A182" s="38"/>
      <c r="B182" s="39"/>
      <c r="C182" s="39"/>
      <c r="D182" s="39"/>
      <c r="E182" s="40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 ht="16.5" customHeight="1">
      <c r="A183" s="38"/>
      <c r="B183" s="39"/>
      <c r="C183" s="39"/>
      <c r="D183" s="39"/>
      <c r="E183" s="40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 ht="16.5" customHeight="1">
      <c r="A184" s="38"/>
      <c r="B184" s="39"/>
      <c r="C184" s="39"/>
      <c r="D184" s="39"/>
      <c r="E184" s="40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 ht="16.5" customHeight="1">
      <c r="A185" s="38"/>
      <c r="B185" s="39"/>
      <c r="C185" s="39"/>
      <c r="D185" s="39"/>
      <c r="E185" s="40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 ht="16.5" customHeight="1">
      <c r="A186" s="38"/>
      <c r="B186" s="39"/>
      <c r="C186" s="39"/>
      <c r="D186" s="39"/>
      <c r="E186" s="40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 ht="16.5" customHeight="1">
      <c r="A187" s="38"/>
      <c r="B187" s="39"/>
      <c r="C187" s="39"/>
      <c r="D187" s="39"/>
      <c r="E187" s="40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 ht="16.5" customHeight="1">
      <c r="A188" s="38"/>
      <c r="B188" s="39"/>
      <c r="C188" s="39"/>
      <c r="D188" s="39"/>
      <c r="E188" s="40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 ht="16.5" customHeight="1">
      <c r="A189" s="38"/>
      <c r="B189" s="39"/>
      <c r="C189" s="39"/>
      <c r="D189" s="39"/>
      <c r="E189" s="40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 ht="16.5" customHeight="1">
      <c r="A190" s="38"/>
      <c r="B190" s="39"/>
      <c r="C190" s="39"/>
      <c r="D190" s="39"/>
      <c r="E190" s="40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 ht="16.5" customHeight="1">
      <c r="A191" s="38"/>
      <c r="B191" s="39"/>
      <c r="C191" s="39"/>
      <c r="D191" s="39"/>
      <c r="E191" s="40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 ht="16.5" customHeight="1">
      <c r="A192" s="38"/>
      <c r="B192" s="39"/>
      <c r="C192" s="39"/>
      <c r="D192" s="39"/>
      <c r="E192" s="40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 ht="16.5" customHeight="1">
      <c r="A193" s="38"/>
      <c r="B193" s="39"/>
      <c r="C193" s="39"/>
      <c r="D193" s="39"/>
      <c r="E193" s="40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 ht="16.5" customHeight="1">
      <c r="A194" s="38"/>
      <c r="B194" s="39"/>
      <c r="C194" s="39"/>
      <c r="D194" s="39"/>
      <c r="E194" s="40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 ht="16.5" customHeight="1">
      <c r="A195" s="38"/>
      <c r="B195" s="39"/>
      <c r="C195" s="39"/>
      <c r="D195" s="39"/>
      <c r="E195" s="40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 ht="16.5" customHeight="1">
      <c r="A196" s="38"/>
      <c r="B196" s="39"/>
      <c r="C196" s="39"/>
      <c r="D196" s="39"/>
      <c r="E196" s="40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 ht="16.5" customHeight="1">
      <c r="A197" s="38"/>
      <c r="B197" s="39"/>
      <c r="C197" s="39"/>
      <c r="D197" s="39"/>
      <c r="E197" s="40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 ht="16.5" customHeight="1">
      <c r="A198" s="38"/>
      <c r="B198" s="39"/>
      <c r="C198" s="39"/>
      <c r="D198" s="39"/>
      <c r="E198" s="40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 ht="16.5" customHeight="1">
      <c r="A199" s="38"/>
      <c r="B199" s="39"/>
      <c r="C199" s="39"/>
      <c r="D199" s="39"/>
      <c r="E199" s="40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 ht="16.5" customHeight="1">
      <c r="A200" s="38"/>
      <c r="B200" s="39"/>
      <c r="C200" s="39"/>
      <c r="D200" s="39"/>
      <c r="E200" s="40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 ht="16.5" customHeight="1">
      <c r="A201" s="38"/>
      <c r="B201" s="39"/>
      <c r="C201" s="39"/>
      <c r="D201" s="39"/>
      <c r="E201" s="40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 ht="16.5" customHeight="1">
      <c r="A202" s="38"/>
      <c r="B202" s="39"/>
      <c r="C202" s="39"/>
      <c r="D202" s="39"/>
      <c r="E202" s="40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 ht="16.5" customHeight="1">
      <c r="A203" s="38"/>
      <c r="B203" s="39"/>
      <c r="C203" s="39"/>
      <c r="D203" s="39"/>
      <c r="E203" s="40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 ht="16.5" customHeight="1">
      <c r="A204" s="38"/>
      <c r="B204" s="39"/>
      <c r="C204" s="39"/>
      <c r="D204" s="39"/>
      <c r="E204" s="40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 ht="16.5" customHeight="1">
      <c r="A205" s="38"/>
      <c r="B205" s="39"/>
      <c r="C205" s="39"/>
      <c r="D205" s="39"/>
      <c r="E205" s="40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 ht="16.5" customHeight="1">
      <c r="A206" s="38"/>
      <c r="B206" s="39"/>
      <c r="C206" s="39"/>
      <c r="D206" s="39"/>
      <c r="E206" s="40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 ht="16.5" customHeight="1">
      <c r="A207" s="38"/>
      <c r="B207" s="39"/>
      <c r="C207" s="39"/>
      <c r="D207" s="39"/>
      <c r="E207" s="40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 ht="16.5" customHeight="1">
      <c r="A208" s="38"/>
      <c r="B208" s="39"/>
      <c r="C208" s="39"/>
      <c r="D208" s="39"/>
      <c r="E208" s="40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 ht="16.5" customHeight="1">
      <c r="A209" s="38"/>
      <c r="B209" s="39"/>
      <c r="C209" s="39"/>
      <c r="D209" s="39"/>
      <c r="E209" s="40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 ht="16.5" customHeight="1">
      <c r="A210" s="38"/>
      <c r="B210" s="39"/>
      <c r="C210" s="39"/>
      <c r="D210" s="39"/>
      <c r="E210" s="40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 ht="16.5" customHeight="1">
      <c r="A211" s="38"/>
      <c r="B211" s="39"/>
      <c r="C211" s="39"/>
      <c r="D211" s="39"/>
      <c r="E211" s="40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 ht="15.75" customHeight="1">
      <c r="A212" s="38"/>
      <c r="B212" s="38"/>
      <c r="C212" s="39"/>
      <c r="D212" s="38"/>
      <c r="E212" s="40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 ht="15.75" customHeight="1">
      <c r="A213" s="38"/>
      <c r="B213" s="38"/>
      <c r="C213" s="39"/>
      <c r="D213" s="38"/>
      <c r="E213" s="40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 ht="15.75" customHeight="1">
      <c r="A214" s="38"/>
      <c r="B214" s="38"/>
      <c r="C214" s="39"/>
      <c r="D214" s="38"/>
      <c r="E214" s="40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 ht="15.75" customHeight="1">
      <c r="A215" s="38"/>
      <c r="B215" s="38"/>
      <c r="C215" s="39"/>
      <c r="D215" s="38"/>
      <c r="E215" s="40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 ht="15.75" customHeight="1">
      <c r="A216" s="38"/>
      <c r="B216" s="38"/>
      <c r="C216" s="39"/>
      <c r="D216" s="38"/>
      <c r="E216" s="40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 ht="15.75" customHeight="1">
      <c r="A217" s="38"/>
      <c r="B217" s="38"/>
      <c r="C217" s="39"/>
      <c r="D217" s="38"/>
      <c r="E217" s="40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 ht="15.75" customHeight="1">
      <c r="A218" s="38"/>
      <c r="B218" s="38"/>
      <c r="C218" s="39"/>
      <c r="D218" s="38"/>
      <c r="E218" s="40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 ht="15.75" customHeight="1">
      <c r="A219" s="38"/>
      <c r="B219" s="38"/>
      <c r="C219" s="39"/>
      <c r="D219" s="38"/>
      <c r="E219" s="40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 ht="15.75" customHeight="1">
      <c r="A220" s="38"/>
      <c r="B220" s="38"/>
      <c r="C220" s="39"/>
      <c r="D220" s="38"/>
      <c r="E220" s="40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 ht="15.75" customHeight="1">
      <c r="A221" s="38"/>
      <c r="B221" s="38"/>
      <c r="C221" s="39"/>
      <c r="D221" s="38"/>
      <c r="E221" s="40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 ht="15.75" customHeight="1">
      <c r="A222" s="38"/>
      <c r="B222" s="38"/>
      <c r="C222" s="39"/>
      <c r="D222" s="38"/>
      <c r="E222" s="40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 ht="15.75" customHeight="1">
      <c r="A223" s="38"/>
      <c r="B223" s="38"/>
      <c r="C223" s="39"/>
      <c r="D223" s="38"/>
      <c r="E223" s="40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 ht="15.75" customHeight="1">
      <c r="A224" s="38"/>
      <c r="B224" s="38"/>
      <c r="C224" s="39"/>
      <c r="D224" s="38"/>
      <c r="E224" s="40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 ht="15.75" customHeight="1">
      <c r="A225" s="38"/>
      <c r="B225" s="38"/>
      <c r="C225" s="39"/>
      <c r="D225" s="38"/>
      <c r="E225" s="40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 ht="15.75" customHeight="1">
      <c r="A226" s="38"/>
      <c r="B226" s="38"/>
      <c r="C226" s="39"/>
      <c r="D226" s="38"/>
      <c r="E226" s="40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 ht="15.75" customHeight="1">
      <c r="A227" s="38"/>
      <c r="B227" s="38"/>
      <c r="C227" s="39"/>
      <c r="D227" s="38"/>
      <c r="E227" s="40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 ht="15.75" customHeight="1">
      <c r="A228" s="38"/>
      <c r="B228" s="38"/>
      <c r="C228" s="39"/>
      <c r="D228" s="38"/>
      <c r="E228" s="40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 ht="15.75" customHeight="1">
      <c r="A229" s="38"/>
      <c r="B229" s="38"/>
      <c r="C229" s="39"/>
      <c r="D229" s="38"/>
      <c r="E229" s="40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 ht="15.75" customHeight="1">
      <c r="A230" s="38"/>
      <c r="B230" s="38"/>
      <c r="C230" s="39"/>
      <c r="D230" s="38"/>
      <c r="E230" s="40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 ht="15.75" customHeight="1">
      <c r="A231" s="38"/>
      <c r="B231" s="38"/>
      <c r="C231" s="39"/>
      <c r="D231" s="38"/>
      <c r="E231" s="40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 ht="15.75" customHeight="1">
      <c r="A232" s="38"/>
      <c r="B232" s="38"/>
      <c r="C232" s="39"/>
      <c r="D232" s="38"/>
      <c r="E232" s="40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 ht="15.75" customHeight="1">
      <c r="A233" s="38"/>
      <c r="B233" s="38"/>
      <c r="C233" s="39"/>
      <c r="D233" s="38"/>
      <c r="E233" s="40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 ht="15.75" customHeight="1">
      <c r="A234" s="38"/>
      <c r="B234" s="38"/>
      <c r="C234" s="39"/>
      <c r="D234" s="38"/>
      <c r="E234" s="40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 ht="15.75" customHeight="1">
      <c r="A235" s="38"/>
      <c r="B235" s="38"/>
      <c r="C235" s="39"/>
      <c r="D235" s="38"/>
      <c r="E235" s="40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 ht="15.75" customHeight="1">
      <c r="A236" s="38"/>
      <c r="B236" s="38"/>
      <c r="C236" s="39"/>
      <c r="D236" s="38"/>
      <c r="E236" s="40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 ht="15.75" customHeight="1">
      <c r="A237" s="38"/>
      <c r="B237" s="38"/>
      <c r="C237" s="39"/>
      <c r="D237" s="38"/>
      <c r="E237" s="40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 ht="15.75" customHeight="1">
      <c r="A238" s="38"/>
      <c r="B238" s="38"/>
      <c r="C238" s="39"/>
      <c r="D238" s="38"/>
      <c r="E238" s="40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 ht="15.75" customHeight="1">
      <c r="A239" s="38"/>
      <c r="B239" s="38"/>
      <c r="C239" s="39"/>
      <c r="D239" s="38"/>
      <c r="E239" s="40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 ht="15.75" customHeight="1">
      <c r="A240" s="38"/>
      <c r="B240" s="38"/>
      <c r="C240" s="39"/>
      <c r="D240" s="38"/>
      <c r="E240" s="40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 ht="15.75" customHeight="1">
      <c r="A241" s="38"/>
      <c r="B241" s="38"/>
      <c r="C241" s="39"/>
      <c r="D241" s="38"/>
      <c r="E241" s="40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 ht="15.75" customHeight="1">
      <c r="A242" s="38"/>
      <c r="B242" s="38"/>
      <c r="C242" s="39"/>
      <c r="D242" s="38"/>
      <c r="E242" s="40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 ht="15.75" customHeight="1">
      <c r="A243" s="38"/>
      <c r="B243" s="38"/>
      <c r="C243" s="39"/>
      <c r="D243" s="38"/>
      <c r="E243" s="40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 ht="15.75" customHeight="1">
      <c r="A244" s="38"/>
      <c r="B244" s="38"/>
      <c r="C244" s="39"/>
      <c r="D244" s="38"/>
      <c r="E244" s="40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 ht="15.75" customHeight="1">
      <c r="A245" s="38"/>
      <c r="B245" s="38"/>
      <c r="C245" s="39"/>
      <c r="D245" s="38"/>
      <c r="E245" s="40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 ht="15.75" customHeight="1">
      <c r="A246" s="38"/>
      <c r="B246" s="38"/>
      <c r="C246" s="39"/>
      <c r="D246" s="38"/>
      <c r="E246" s="40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 ht="15.75" customHeight="1">
      <c r="A247" s="38"/>
      <c r="B247" s="38"/>
      <c r="C247" s="39"/>
      <c r="D247" s="38"/>
      <c r="E247" s="40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 ht="15.75" customHeight="1">
      <c r="A248" s="38"/>
      <c r="B248" s="38"/>
      <c r="C248" s="39"/>
      <c r="D248" s="38"/>
      <c r="E248" s="40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 ht="15.75" customHeight="1">
      <c r="A249" s="38"/>
      <c r="B249" s="38"/>
      <c r="C249" s="39"/>
      <c r="D249" s="38"/>
      <c r="E249" s="40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 ht="15.75" customHeight="1"/>
    <row r="251" spans="1:25" ht="15.75" customHeight="1"/>
    <row r="252" spans="1:25" ht="15.75" customHeight="1"/>
    <row r="253" spans="1:25" ht="15.75" customHeight="1"/>
    <row r="254" spans="1:25" ht="15.75" customHeight="1"/>
    <row r="255" spans="1:25" ht="15.75" customHeight="1"/>
    <row r="256" spans="1:2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</sheetData>
  <autoFilter ref="A1:Y49" xr:uid="{00000000-0009-0000-0000-000001000000}"/>
  <phoneticPr fontId="37" type="noConversion"/>
  <conditionalFormatting sqref="Y2:Y49">
    <cfRule type="cellIs" dxfId="4" priority="1" operator="equal">
      <formula>0</formula>
    </cfRule>
  </conditionalFormatting>
  <hyperlinks>
    <hyperlink ref="E17" r:id="rId1" xr:uid="{00000000-0004-0000-0100-000000000000}"/>
    <hyperlink ref="E46" r:id="rId2" xr:uid="{00000000-0004-0000-0100-000001000000}"/>
  </hyperlinks>
  <pageMargins left="0.23622047244094491" right="0.23622047244094491" top="0.74803149606299213" bottom="0.74803149606299213" header="0" footer="0"/>
  <pageSetup paperSize="9" scale="38" fitToHeight="0" orientation="landscape"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F9299"/>
    <pageSetUpPr fitToPage="1"/>
  </sheetPr>
  <dimension ref="A1:W992"/>
  <sheetViews>
    <sheetView view="pageBreakPreview" zoomScale="40" zoomScaleNormal="66" zoomScaleSheetLayoutView="40" workbookViewId="0">
      <pane xSplit="3" ySplit="1" topLeftCell="D35" activePane="bottomRight" state="frozen"/>
      <selection pane="topRight" activeCell="D1" sqref="D1"/>
      <selection pane="bottomLeft" activeCell="A2" sqref="A2"/>
      <selection pane="bottomRight" activeCell="A30" sqref="A30:XFD30"/>
    </sheetView>
  </sheetViews>
  <sheetFormatPr defaultColWidth="11.25" defaultRowHeight="15" customHeight="1"/>
  <cols>
    <col min="1" max="1" width="21.375" bestFit="1" customWidth="1"/>
    <col min="2" max="2" width="7.75" customWidth="1"/>
    <col min="3" max="3" width="44.375" customWidth="1"/>
    <col min="4" max="4" width="5.75" customWidth="1"/>
    <col min="5" max="5" width="38.5" customWidth="1"/>
    <col min="6" max="22" width="8.25" customWidth="1"/>
    <col min="23" max="23" width="11.25" customWidth="1"/>
    <col min="24" max="26" width="8.75" customWidth="1"/>
  </cols>
  <sheetData>
    <row r="1" spans="1:23" ht="174" customHeight="1">
      <c r="A1" s="41" t="s">
        <v>95</v>
      </c>
      <c r="B1" s="41" t="s">
        <v>0</v>
      </c>
      <c r="C1" s="42" t="s">
        <v>96</v>
      </c>
      <c r="D1" s="42" t="s">
        <v>97</v>
      </c>
      <c r="E1" s="43" t="s">
        <v>98</v>
      </c>
      <c r="F1" s="44" t="s">
        <v>99</v>
      </c>
      <c r="G1" s="44" t="s">
        <v>100</v>
      </c>
      <c r="H1" s="44" t="s">
        <v>101</v>
      </c>
      <c r="I1" s="44" t="s">
        <v>102</v>
      </c>
      <c r="J1" s="44" t="s">
        <v>103</v>
      </c>
      <c r="K1" s="44" t="s">
        <v>104</v>
      </c>
      <c r="L1" s="44" t="s">
        <v>105</v>
      </c>
      <c r="M1" s="44" t="s">
        <v>106</v>
      </c>
      <c r="N1" s="44" t="s">
        <v>107</v>
      </c>
      <c r="O1" s="44" t="s">
        <v>108</v>
      </c>
      <c r="P1" s="44" t="s">
        <v>109</v>
      </c>
      <c r="Q1" s="44" t="s">
        <v>110</v>
      </c>
      <c r="R1" s="45" t="s">
        <v>111</v>
      </c>
      <c r="S1" s="44" t="s">
        <v>112</v>
      </c>
      <c r="T1" s="44" t="s">
        <v>113</v>
      </c>
      <c r="U1" s="44" t="s">
        <v>114</v>
      </c>
      <c r="V1" s="44" t="s">
        <v>115</v>
      </c>
      <c r="W1" s="46" t="s">
        <v>117</v>
      </c>
    </row>
    <row r="2" spans="1:23" ht="56.25" customHeight="1">
      <c r="A2" s="47" t="s">
        <v>220</v>
      </c>
      <c r="B2" s="48">
        <f t="shared" ref="B2:B42" si="0">ROW()-1</f>
        <v>1</v>
      </c>
      <c r="C2" s="48" t="s">
        <v>221</v>
      </c>
      <c r="D2" s="48" t="s">
        <v>133</v>
      </c>
      <c r="E2" s="49" t="s">
        <v>222</v>
      </c>
      <c r="F2" s="50"/>
      <c r="G2" s="50">
        <v>5</v>
      </c>
      <c r="H2" s="50"/>
      <c r="I2" s="50"/>
      <c r="J2" s="50"/>
      <c r="K2" s="50"/>
      <c r="L2" s="50"/>
      <c r="M2" s="51">
        <v>1</v>
      </c>
      <c r="N2" s="50"/>
      <c r="O2" s="51"/>
      <c r="P2" s="50"/>
      <c r="Q2" s="50"/>
      <c r="R2" s="50"/>
      <c r="S2" s="50"/>
      <c r="T2" s="50"/>
      <c r="U2" s="50"/>
      <c r="V2" s="50"/>
      <c r="W2" s="52">
        <f t="shared" ref="W2:W42" si="1">SUM(F2:V2)</f>
        <v>6</v>
      </c>
    </row>
    <row r="3" spans="1:23" ht="56.25" customHeight="1">
      <c r="A3" s="47" t="s">
        <v>223</v>
      </c>
      <c r="B3" s="48">
        <f t="shared" si="0"/>
        <v>2</v>
      </c>
      <c r="C3" s="48" t="s">
        <v>224</v>
      </c>
      <c r="D3" s="48" t="str">
        <f>VLOOKUP(C3,工作表2!A:B,2,0)</f>
        <v>個</v>
      </c>
      <c r="E3" s="49" t="str">
        <f>VLOOKUP(C3,工作表2!A:C,3,0)</f>
        <v>個人衛生用品</v>
      </c>
      <c r="F3" s="50">
        <v>9</v>
      </c>
      <c r="G3" s="50"/>
      <c r="H3" s="50"/>
      <c r="I3" s="50"/>
      <c r="J3" s="50"/>
      <c r="K3" s="50"/>
      <c r="L3" s="50">
        <v>15</v>
      </c>
      <c r="M3" s="51">
        <v>4</v>
      </c>
      <c r="N3" s="50"/>
      <c r="O3" s="51"/>
      <c r="P3" s="50"/>
      <c r="Q3" s="50"/>
      <c r="R3" s="50"/>
      <c r="S3" s="50"/>
      <c r="T3" s="50"/>
      <c r="U3" s="50"/>
      <c r="V3" s="50"/>
      <c r="W3" s="52">
        <f t="shared" si="1"/>
        <v>28</v>
      </c>
    </row>
    <row r="4" spans="1:23" ht="56.25" customHeight="1">
      <c r="A4" s="47" t="s">
        <v>223</v>
      </c>
      <c r="B4" s="48">
        <f t="shared" si="0"/>
        <v>3</v>
      </c>
      <c r="C4" s="48" t="s">
        <v>225</v>
      </c>
      <c r="D4" s="48" t="str">
        <f>VLOOKUP(C4,工作表2!A:B,2,0)</f>
        <v>個</v>
      </c>
      <c r="E4" s="49" t="str">
        <f>VLOOKUP(C4,工作表2!A:C,3,0)</f>
        <v>個人衛生用品</v>
      </c>
      <c r="F4" s="50"/>
      <c r="G4" s="50"/>
      <c r="H4" s="50"/>
      <c r="I4" s="50"/>
      <c r="J4" s="50"/>
      <c r="K4" s="50"/>
      <c r="L4" s="50">
        <v>9</v>
      </c>
      <c r="M4" s="51"/>
      <c r="N4" s="50"/>
      <c r="O4" s="51"/>
      <c r="P4" s="50"/>
      <c r="Q4" s="50"/>
      <c r="R4" s="50"/>
      <c r="S4" s="50"/>
      <c r="T4" s="50"/>
      <c r="U4" s="50"/>
      <c r="V4" s="50"/>
      <c r="W4" s="52">
        <f t="shared" si="1"/>
        <v>9</v>
      </c>
    </row>
    <row r="5" spans="1:23" ht="56.25" customHeight="1">
      <c r="A5" s="47" t="s">
        <v>223</v>
      </c>
      <c r="B5" s="48">
        <f t="shared" si="0"/>
        <v>4</v>
      </c>
      <c r="C5" s="48" t="s">
        <v>226</v>
      </c>
      <c r="D5" s="48" t="str">
        <f>VLOOKUP(C5,工作表2!A:B,2,0)</f>
        <v>個</v>
      </c>
      <c r="E5" s="49" t="s">
        <v>148</v>
      </c>
      <c r="F5" s="50"/>
      <c r="G5" s="50"/>
      <c r="H5" s="50"/>
      <c r="I5" s="50"/>
      <c r="J5" s="50"/>
      <c r="K5" s="50"/>
      <c r="L5" s="50">
        <v>7</v>
      </c>
      <c r="M5" s="51"/>
      <c r="N5" s="50"/>
      <c r="O5" s="51"/>
      <c r="P5" s="50"/>
      <c r="Q5" s="50"/>
      <c r="R5" s="50"/>
      <c r="S5" s="50"/>
      <c r="T5" s="50"/>
      <c r="U5" s="50">
        <v>10</v>
      </c>
      <c r="V5" s="50">
        <v>10</v>
      </c>
      <c r="W5" s="52">
        <f t="shared" si="1"/>
        <v>27</v>
      </c>
    </row>
    <row r="6" spans="1:23" ht="56.25" customHeight="1">
      <c r="A6" s="47" t="s">
        <v>223</v>
      </c>
      <c r="B6" s="48">
        <f t="shared" si="0"/>
        <v>5</v>
      </c>
      <c r="C6" s="49" t="s">
        <v>227</v>
      </c>
      <c r="D6" s="48" t="str">
        <f>VLOOKUP(C6,工作表2!A:B,2,0)</f>
        <v>組</v>
      </c>
      <c r="E6" s="49" t="str">
        <f>VLOOKUP(C6,工作表2!A:C,3,0)</f>
        <v>個人衛生用品</v>
      </c>
      <c r="F6" s="50">
        <v>20</v>
      </c>
      <c r="G6" s="50"/>
      <c r="H6" s="50"/>
      <c r="I6" s="50"/>
      <c r="J6" s="50"/>
      <c r="K6" s="50">
        <v>1</v>
      </c>
      <c r="L6" s="50"/>
      <c r="M6" s="51">
        <v>10</v>
      </c>
      <c r="N6" s="50"/>
      <c r="O6" s="51"/>
      <c r="P6" s="50"/>
      <c r="Q6" s="50">
        <v>10</v>
      </c>
      <c r="R6" s="50"/>
      <c r="S6" s="50"/>
      <c r="T6" s="50"/>
      <c r="U6" s="50">
        <v>20</v>
      </c>
      <c r="V6" s="50"/>
      <c r="W6" s="52">
        <f t="shared" si="1"/>
        <v>61</v>
      </c>
    </row>
    <row r="7" spans="1:23" ht="56.25" customHeight="1">
      <c r="A7" s="47" t="s">
        <v>228</v>
      </c>
      <c r="B7" s="48">
        <f t="shared" si="0"/>
        <v>6</v>
      </c>
      <c r="C7" s="53" t="s">
        <v>229</v>
      </c>
      <c r="D7" s="53" t="s">
        <v>230</v>
      </c>
      <c r="E7" s="53" t="s">
        <v>148</v>
      </c>
      <c r="F7" s="54"/>
      <c r="G7" s="54"/>
      <c r="H7" s="54"/>
      <c r="I7" s="54"/>
      <c r="J7" s="54"/>
      <c r="K7" s="54"/>
      <c r="L7" s="54">
        <v>15</v>
      </c>
      <c r="M7" s="54">
        <v>23</v>
      </c>
      <c r="N7" s="54">
        <v>10</v>
      </c>
      <c r="O7" s="54">
        <v>10</v>
      </c>
      <c r="P7" s="54"/>
      <c r="Q7" s="54">
        <v>40</v>
      </c>
      <c r="R7" s="54"/>
      <c r="S7" s="54"/>
      <c r="T7" s="54"/>
      <c r="U7" s="54">
        <v>10</v>
      </c>
      <c r="V7" s="54">
        <v>10</v>
      </c>
      <c r="W7" s="52">
        <f t="shared" si="1"/>
        <v>118</v>
      </c>
    </row>
    <row r="8" spans="1:23" ht="56.25" customHeight="1">
      <c r="A8" s="155" t="s">
        <v>228</v>
      </c>
      <c r="B8" s="48">
        <f t="shared" si="0"/>
        <v>7</v>
      </c>
      <c r="C8" s="48" t="s">
        <v>232</v>
      </c>
      <c r="D8" s="48" t="str">
        <f>VLOOKUP(C8,工作表2!A:B,2,0)</f>
        <v>瓶</v>
      </c>
      <c r="E8" s="158" t="s">
        <v>148</v>
      </c>
      <c r="F8" s="50"/>
      <c r="G8" s="50">
        <v>20</v>
      </c>
      <c r="H8" s="50">
        <v>20</v>
      </c>
      <c r="I8" s="50">
        <v>20</v>
      </c>
      <c r="J8" s="50"/>
      <c r="K8" s="50"/>
      <c r="L8" s="50"/>
      <c r="M8" s="51">
        <v>10</v>
      </c>
      <c r="N8" s="50">
        <v>10</v>
      </c>
      <c r="O8" s="51"/>
      <c r="P8" s="50">
        <v>10</v>
      </c>
      <c r="Q8" s="50"/>
      <c r="R8" s="50"/>
      <c r="S8" s="50"/>
      <c r="T8" s="50"/>
      <c r="U8" s="50"/>
      <c r="V8" s="50">
        <v>10</v>
      </c>
      <c r="W8" s="52">
        <f t="shared" si="1"/>
        <v>100</v>
      </c>
    </row>
    <row r="9" spans="1:23" ht="56.25" customHeight="1">
      <c r="A9" s="47" t="s">
        <v>228</v>
      </c>
      <c r="B9" s="48">
        <f t="shared" si="0"/>
        <v>8</v>
      </c>
      <c r="C9" s="48" t="s">
        <v>234</v>
      </c>
      <c r="D9" s="48" t="str">
        <f>VLOOKUP(C9,工作表2!A:B,2, )</f>
        <v>罐</v>
      </c>
      <c r="E9" s="49" t="s">
        <v>148</v>
      </c>
      <c r="F9" s="50"/>
      <c r="G9" s="50">
        <v>10</v>
      </c>
      <c r="H9" s="50"/>
      <c r="I9" s="50">
        <v>10</v>
      </c>
      <c r="J9" s="50"/>
      <c r="K9" s="50"/>
      <c r="L9" s="50">
        <v>7</v>
      </c>
      <c r="M9" s="51">
        <v>2</v>
      </c>
      <c r="N9" s="50">
        <v>5</v>
      </c>
      <c r="O9" s="51"/>
      <c r="P9" s="50">
        <v>1</v>
      </c>
      <c r="Q9" s="50">
        <v>7</v>
      </c>
      <c r="R9" s="50">
        <v>5</v>
      </c>
      <c r="S9" s="50"/>
      <c r="T9" s="50"/>
      <c r="U9" s="50">
        <v>10</v>
      </c>
      <c r="V9" s="50">
        <v>8</v>
      </c>
      <c r="W9" s="52">
        <f t="shared" si="1"/>
        <v>65</v>
      </c>
    </row>
    <row r="10" spans="1:23" ht="56.25" customHeight="1">
      <c r="A10" s="47" t="s">
        <v>228</v>
      </c>
      <c r="B10" s="48">
        <f t="shared" si="0"/>
        <v>9</v>
      </c>
      <c r="C10" s="48" t="s">
        <v>235</v>
      </c>
      <c r="D10" s="48" t="str">
        <f>VLOOKUP(C10,工作表2!A:B,2,0)</f>
        <v>支</v>
      </c>
      <c r="E10" s="49" t="s">
        <v>148</v>
      </c>
      <c r="F10" s="50"/>
      <c r="G10" s="50"/>
      <c r="H10" s="50">
        <v>6</v>
      </c>
      <c r="I10" s="50">
        <v>20</v>
      </c>
      <c r="J10" s="50"/>
      <c r="K10" s="50"/>
      <c r="L10" s="50"/>
      <c r="M10" s="51">
        <v>10</v>
      </c>
      <c r="N10" s="50">
        <v>10</v>
      </c>
      <c r="O10" s="51"/>
      <c r="P10" s="50"/>
      <c r="Q10" s="50"/>
      <c r="R10" s="50"/>
      <c r="S10" s="50"/>
      <c r="T10" s="50"/>
      <c r="U10" s="50"/>
      <c r="V10" s="50">
        <v>10</v>
      </c>
      <c r="W10" s="52">
        <f t="shared" si="1"/>
        <v>56</v>
      </c>
    </row>
    <row r="11" spans="1:23" ht="56.25" customHeight="1">
      <c r="A11" s="47" t="s">
        <v>228</v>
      </c>
      <c r="B11" s="48">
        <f t="shared" si="0"/>
        <v>10</v>
      </c>
      <c r="C11" s="48" t="s">
        <v>236</v>
      </c>
      <c r="D11" s="48" t="str">
        <f>VLOOKUP(C11,工作表2!A:B,2, )</f>
        <v>條</v>
      </c>
      <c r="E11" s="49" t="s">
        <v>148</v>
      </c>
      <c r="F11" s="50">
        <v>5</v>
      </c>
      <c r="G11" s="50"/>
      <c r="H11" s="50">
        <v>3</v>
      </c>
      <c r="I11" s="50"/>
      <c r="J11" s="50"/>
      <c r="K11" s="50"/>
      <c r="L11" s="50"/>
      <c r="M11" s="51"/>
      <c r="N11" s="50">
        <v>5</v>
      </c>
      <c r="O11" s="51">
        <v>10</v>
      </c>
      <c r="P11" s="50">
        <v>5</v>
      </c>
      <c r="Q11" s="50">
        <v>10</v>
      </c>
      <c r="R11" s="50"/>
      <c r="S11" s="50"/>
      <c r="T11" s="50">
        <v>10</v>
      </c>
      <c r="U11" s="50"/>
      <c r="V11" s="50">
        <v>40</v>
      </c>
      <c r="W11" s="52">
        <f t="shared" si="1"/>
        <v>88</v>
      </c>
    </row>
    <row r="12" spans="1:23" ht="56.25" customHeight="1">
      <c r="A12" s="47" t="s">
        <v>228</v>
      </c>
      <c r="B12" s="48">
        <f t="shared" si="0"/>
        <v>11</v>
      </c>
      <c r="C12" s="48" t="s">
        <v>237</v>
      </c>
      <c r="D12" s="48" t="s">
        <v>147</v>
      </c>
      <c r="E12" s="49" t="s">
        <v>148</v>
      </c>
      <c r="F12" s="50"/>
      <c r="G12" s="50">
        <v>12</v>
      </c>
      <c r="H12" s="50">
        <v>6</v>
      </c>
      <c r="I12" s="50">
        <v>12</v>
      </c>
      <c r="J12" s="50"/>
      <c r="K12" s="50"/>
      <c r="L12" s="50"/>
      <c r="M12" s="51">
        <v>10</v>
      </c>
      <c r="N12" s="50">
        <v>5</v>
      </c>
      <c r="O12" s="51"/>
      <c r="P12" s="50"/>
      <c r="Q12" s="50"/>
      <c r="R12" s="50"/>
      <c r="S12" s="50"/>
      <c r="T12" s="50"/>
      <c r="U12" s="50">
        <v>2</v>
      </c>
      <c r="V12" s="50">
        <v>10</v>
      </c>
      <c r="W12" s="52">
        <f t="shared" si="1"/>
        <v>57</v>
      </c>
    </row>
    <row r="13" spans="1:23" ht="56.25" customHeight="1">
      <c r="A13" s="47" t="s">
        <v>228</v>
      </c>
      <c r="B13" s="48">
        <f t="shared" si="0"/>
        <v>12</v>
      </c>
      <c r="C13" s="48" t="s">
        <v>238</v>
      </c>
      <c r="D13" s="48" t="s">
        <v>239</v>
      </c>
      <c r="E13" s="49" t="s">
        <v>148</v>
      </c>
      <c r="F13" s="50">
        <v>4</v>
      </c>
      <c r="G13" s="50">
        <v>2</v>
      </c>
      <c r="H13" s="50"/>
      <c r="I13" s="50"/>
      <c r="J13" s="50"/>
      <c r="K13" s="50"/>
      <c r="L13" s="50">
        <v>1</v>
      </c>
      <c r="M13" s="51">
        <v>10</v>
      </c>
      <c r="N13" s="50"/>
      <c r="O13" s="51">
        <v>1</v>
      </c>
      <c r="P13" s="50">
        <v>2</v>
      </c>
      <c r="Q13" s="50"/>
      <c r="R13" s="50"/>
      <c r="S13" s="50">
        <v>3</v>
      </c>
      <c r="T13" s="50"/>
      <c r="U13" s="50"/>
      <c r="V13" s="50">
        <v>10</v>
      </c>
      <c r="W13" s="52">
        <f t="shared" si="1"/>
        <v>33</v>
      </c>
    </row>
    <row r="14" spans="1:23" ht="56.25" customHeight="1">
      <c r="A14" s="47" t="s">
        <v>228</v>
      </c>
      <c r="B14" s="48">
        <f t="shared" si="0"/>
        <v>13</v>
      </c>
      <c r="C14" s="48" t="s">
        <v>240</v>
      </c>
      <c r="D14" s="48" t="str">
        <f>VLOOKUP(C14,工作表2!A:B,2,0)</f>
        <v>瓶</v>
      </c>
      <c r="E14" s="49" t="str">
        <f>VLOOKUP(C14,工作表2!A:C,3,0)</f>
        <v>4000ml</v>
      </c>
      <c r="F14" s="50"/>
      <c r="G14" s="50"/>
      <c r="H14" s="50"/>
      <c r="I14" s="50"/>
      <c r="J14" s="50"/>
      <c r="K14" s="50"/>
      <c r="L14" s="50">
        <v>3</v>
      </c>
      <c r="M14" s="51">
        <v>10</v>
      </c>
      <c r="N14" s="50"/>
      <c r="O14" s="51"/>
      <c r="P14" s="50"/>
      <c r="Q14" s="50">
        <v>2</v>
      </c>
      <c r="R14" s="50"/>
      <c r="S14" s="50">
        <v>5</v>
      </c>
      <c r="T14" s="50"/>
      <c r="U14" s="50">
        <v>2</v>
      </c>
      <c r="V14" s="50">
        <v>5</v>
      </c>
      <c r="W14" s="52">
        <f t="shared" si="1"/>
        <v>27</v>
      </c>
    </row>
    <row r="15" spans="1:23" ht="56.25" customHeight="1">
      <c r="A15" s="47" t="s">
        <v>228</v>
      </c>
      <c r="B15" s="48">
        <f t="shared" si="0"/>
        <v>14</v>
      </c>
      <c r="C15" s="48" t="s">
        <v>241</v>
      </c>
      <c r="D15" s="48" t="s">
        <v>122</v>
      </c>
      <c r="E15" s="49" t="s">
        <v>148</v>
      </c>
      <c r="F15" s="50"/>
      <c r="G15" s="50"/>
      <c r="H15" s="50"/>
      <c r="I15" s="50"/>
      <c r="J15" s="50"/>
      <c r="K15" s="50"/>
      <c r="L15" s="50"/>
      <c r="M15" s="51"/>
      <c r="N15" s="50">
        <v>2</v>
      </c>
      <c r="O15" s="51"/>
      <c r="P15" s="50"/>
      <c r="Q15" s="50"/>
      <c r="R15" s="50"/>
      <c r="S15" s="50"/>
      <c r="T15" s="50">
        <v>2</v>
      </c>
      <c r="U15" s="50">
        <v>3</v>
      </c>
      <c r="V15" s="50"/>
      <c r="W15" s="52">
        <f t="shared" si="1"/>
        <v>7</v>
      </c>
    </row>
    <row r="16" spans="1:23" ht="56.25" customHeight="1">
      <c r="A16" s="47" t="s">
        <v>228</v>
      </c>
      <c r="B16" s="48">
        <f t="shared" si="0"/>
        <v>15</v>
      </c>
      <c r="C16" s="48" t="s">
        <v>242</v>
      </c>
      <c r="D16" s="48" t="str">
        <f>VLOOKUP(C16,工作表2!A:B,2, )</f>
        <v>罐</v>
      </c>
      <c r="E16" s="49" t="s">
        <v>148</v>
      </c>
      <c r="F16" s="50"/>
      <c r="G16" s="50"/>
      <c r="H16" s="50"/>
      <c r="I16" s="50"/>
      <c r="J16" s="50"/>
      <c r="K16" s="50"/>
      <c r="L16" s="50">
        <v>4</v>
      </c>
      <c r="M16" s="51">
        <v>4</v>
      </c>
      <c r="N16" s="50"/>
      <c r="O16" s="51">
        <v>1</v>
      </c>
      <c r="P16" s="50"/>
      <c r="Q16" s="50">
        <v>7</v>
      </c>
      <c r="R16" s="50"/>
      <c r="S16" s="50">
        <v>1</v>
      </c>
      <c r="T16" s="50"/>
      <c r="U16" s="50"/>
      <c r="V16" s="50">
        <v>2</v>
      </c>
      <c r="W16" s="52">
        <f t="shared" si="1"/>
        <v>19</v>
      </c>
    </row>
    <row r="17" spans="1:23" ht="56.25" customHeight="1">
      <c r="A17" s="47" t="s">
        <v>228</v>
      </c>
      <c r="B17" s="48">
        <f t="shared" si="0"/>
        <v>16</v>
      </c>
      <c r="C17" s="48" t="s">
        <v>243</v>
      </c>
      <c r="D17" s="48" t="s">
        <v>173</v>
      </c>
      <c r="E17" s="49" t="s">
        <v>148</v>
      </c>
      <c r="F17" s="50">
        <v>8</v>
      </c>
      <c r="G17" s="50">
        <v>5</v>
      </c>
      <c r="H17" s="50">
        <v>10</v>
      </c>
      <c r="I17" s="50">
        <v>20</v>
      </c>
      <c r="J17" s="50"/>
      <c r="K17" s="50"/>
      <c r="L17" s="50">
        <v>13</v>
      </c>
      <c r="M17" s="51">
        <v>20</v>
      </c>
      <c r="N17" s="50">
        <v>10</v>
      </c>
      <c r="O17" s="51"/>
      <c r="P17" s="50">
        <v>5</v>
      </c>
      <c r="Q17" s="50">
        <v>10</v>
      </c>
      <c r="R17" s="50">
        <v>5</v>
      </c>
      <c r="S17" s="50"/>
      <c r="T17" s="50"/>
      <c r="U17" s="50"/>
      <c r="V17" s="50">
        <v>30</v>
      </c>
      <c r="W17" s="52">
        <f t="shared" si="1"/>
        <v>136</v>
      </c>
    </row>
    <row r="18" spans="1:23" ht="56.25" customHeight="1">
      <c r="A18" s="47" t="s">
        <v>228</v>
      </c>
      <c r="B18" s="48">
        <f t="shared" si="0"/>
        <v>17</v>
      </c>
      <c r="C18" s="48" t="s">
        <v>244</v>
      </c>
      <c r="D18" s="48" t="s">
        <v>125</v>
      </c>
      <c r="E18" s="49" t="s">
        <v>245</v>
      </c>
      <c r="F18" s="50"/>
      <c r="G18" s="50"/>
      <c r="H18" s="50"/>
      <c r="I18" s="50"/>
      <c r="J18" s="50"/>
      <c r="K18" s="50"/>
      <c r="L18" s="50"/>
      <c r="M18" s="51">
        <v>4</v>
      </c>
      <c r="N18" s="50">
        <v>4</v>
      </c>
      <c r="O18" s="51"/>
      <c r="P18" s="50"/>
      <c r="Q18" s="50"/>
      <c r="R18" s="50"/>
      <c r="S18" s="50"/>
      <c r="T18" s="50"/>
      <c r="U18" s="50"/>
      <c r="V18" s="50"/>
      <c r="W18" s="52">
        <f t="shared" si="1"/>
        <v>8</v>
      </c>
    </row>
    <row r="19" spans="1:23" ht="56.25" customHeight="1">
      <c r="A19" s="47" t="s">
        <v>228</v>
      </c>
      <c r="B19" s="48">
        <f t="shared" si="0"/>
        <v>18</v>
      </c>
      <c r="C19" s="48" t="s">
        <v>246</v>
      </c>
      <c r="D19" s="48" t="s">
        <v>125</v>
      </c>
      <c r="E19" s="49" t="s">
        <v>247</v>
      </c>
      <c r="F19" s="50"/>
      <c r="G19" s="50"/>
      <c r="H19" s="50"/>
      <c r="I19" s="50"/>
      <c r="J19" s="50"/>
      <c r="K19" s="50"/>
      <c r="L19" s="50"/>
      <c r="M19" s="51"/>
      <c r="N19" s="50"/>
      <c r="O19" s="51">
        <v>10</v>
      </c>
      <c r="P19" s="50">
        <v>1</v>
      </c>
      <c r="Q19" s="50"/>
      <c r="R19" s="50"/>
      <c r="S19" s="50"/>
      <c r="T19" s="50">
        <v>1</v>
      </c>
      <c r="U19" s="50"/>
      <c r="V19" s="50"/>
      <c r="W19" s="52">
        <f t="shared" si="1"/>
        <v>12</v>
      </c>
    </row>
    <row r="20" spans="1:23" ht="56.25" customHeight="1">
      <c r="A20" s="47" t="s">
        <v>228</v>
      </c>
      <c r="B20" s="48">
        <f t="shared" si="0"/>
        <v>19</v>
      </c>
      <c r="C20" s="48" t="s">
        <v>248</v>
      </c>
      <c r="D20" s="48" t="s">
        <v>239</v>
      </c>
      <c r="E20" s="49" t="s">
        <v>148</v>
      </c>
      <c r="F20" s="50"/>
      <c r="G20" s="50"/>
      <c r="H20" s="50"/>
      <c r="I20" s="50"/>
      <c r="J20" s="50"/>
      <c r="K20" s="50"/>
      <c r="L20" s="50">
        <v>5</v>
      </c>
      <c r="M20" s="51"/>
      <c r="N20" s="50"/>
      <c r="O20" s="51"/>
      <c r="P20" s="50"/>
      <c r="Q20" s="50">
        <v>3</v>
      </c>
      <c r="R20" s="50"/>
      <c r="S20" s="50"/>
      <c r="T20" s="50">
        <v>1</v>
      </c>
      <c r="U20" s="50"/>
      <c r="V20" s="50"/>
      <c r="W20" s="52">
        <f t="shared" si="1"/>
        <v>9</v>
      </c>
    </row>
    <row r="21" spans="1:23" ht="56.25" customHeight="1">
      <c r="A21" s="47" t="s">
        <v>228</v>
      </c>
      <c r="B21" s="48">
        <f t="shared" si="0"/>
        <v>20</v>
      </c>
      <c r="C21" s="48" t="s">
        <v>256</v>
      </c>
      <c r="D21" s="48" t="s">
        <v>122</v>
      </c>
      <c r="E21" s="49" t="s">
        <v>148</v>
      </c>
      <c r="F21" s="50"/>
      <c r="G21" s="50"/>
      <c r="H21" s="50"/>
      <c r="I21" s="50"/>
      <c r="J21" s="50"/>
      <c r="K21" s="50"/>
      <c r="L21" s="50"/>
      <c r="M21" s="51">
        <v>5</v>
      </c>
      <c r="N21" s="50">
        <v>5</v>
      </c>
      <c r="O21" s="51"/>
      <c r="P21" s="50"/>
      <c r="Q21" s="50"/>
      <c r="R21" s="50"/>
      <c r="S21" s="50"/>
      <c r="T21" s="50"/>
      <c r="U21" s="50"/>
      <c r="V21" s="50">
        <v>5</v>
      </c>
      <c r="W21" s="52">
        <f t="shared" si="1"/>
        <v>15</v>
      </c>
    </row>
    <row r="22" spans="1:23" ht="56.25" customHeight="1">
      <c r="A22" s="47" t="s">
        <v>228</v>
      </c>
      <c r="B22" s="48">
        <f t="shared" si="0"/>
        <v>21</v>
      </c>
      <c r="C22" s="156" t="s">
        <v>269</v>
      </c>
      <c r="D22" s="156" t="s">
        <v>152</v>
      </c>
      <c r="E22" s="156" t="s">
        <v>270</v>
      </c>
      <c r="F22" s="54">
        <v>10</v>
      </c>
      <c r="G22" s="54"/>
      <c r="H22" s="54">
        <v>30</v>
      </c>
      <c r="I22" s="54"/>
      <c r="J22" s="54">
        <v>20</v>
      </c>
      <c r="K22" s="54"/>
      <c r="L22" s="54"/>
      <c r="M22" s="54"/>
      <c r="N22" s="54">
        <v>10</v>
      </c>
      <c r="O22" s="54"/>
      <c r="P22" s="54"/>
      <c r="Q22" s="54"/>
      <c r="R22" s="54"/>
      <c r="S22" s="54"/>
      <c r="T22" s="54"/>
      <c r="U22" s="54"/>
      <c r="V22" s="54">
        <v>20</v>
      </c>
      <c r="W22" s="52">
        <f t="shared" si="1"/>
        <v>90</v>
      </c>
    </row>
    <row r="23" spans="1:23" ht="56.25" customHeight="1">
      <c r="A23" s="47" t="s">
        <v>228</v>
      </c>
      <c r="B23" s="48">
        <f t="shared" si="0"/>
        <v>22</v>
      </c>
      <c r="C23" s="156" t="s">
        <v>271</v>
      </c>
      <c r="D23" s="156" t="s">
        <v>239</v>
      </c>
      <c r="E23" s="156" t="s">
        <v>148</v>
      </c>
      <c r="F23" s="54">
        <v>2</v>
      </c>
      <c r="G23" s="54"/>
      <c r="H23" s="54"/>
      <c r="I23" s="54">
        <v>20</v>
      </c>
      <c r="J23" s="54">
        <v>2</v>
      </c>
      <c r="K23" s="54"/>
      <c r="L23" s="54">
        <v>5</v>
      </c>
      <c r="M23" s="54">
        <v>10</v>
      </c>
      <c r="N23" s="54">
        <v>10</v>
      </c>
      <c r="O23" s="54"/>
      <c r="P23" s="54"/>
      <c r="Q23" s="54">
        <v>8</v>
      </c>
      <c r="R23" s="54">
        <v>2</v>
      </c>
      <c r="S23" s="54">
        <v>5</v>
      </c>
      <c r="T23" s="54">
        <v>3</v>
      </c>
      <c r="U23" s="54">
        <v>10</v>
      </c>
      <c r="V23" s="54">
        <v>10</v>
      </c>
      <c r="W23" s="52">
        <f t="shared" si="1"/>
        <v>87</v>
      </c>
    </row>
    <row r="24" spans="1:23" ht="56.25" customHeight="1">
      <c r="A24" s="47" t="s">
        <v>228</v>
      </c>
      <c r="B24" s="48">
        <f t="shared" si="0"/>
        <v>23</v>
      </c>
      <c r="C24" s="50" t="s">
        <v>276</v>
      </c>
      <c r="D24" s="48" t="s">
        <v>239</v>
      </c>
      <c r="E24" s="156" t="s">
        <v>148</v>
      </c>
      <c r="F24" s="54"/>
      <c r="G24" s="54">
        <v>2</v>
      </c>
      <c r="H24" s="54"/>
      <c r="I24" s="54"/>
      <c r="J24" s="54"/>
      <c r="K24" s="54"/>
      <c r="L24" s="54"/>
      <c r="M24" s="54">
        <v>5</v>
      </c>
      <c r="N24" s="54"/>
      <c r="O24" s="54"/>
      <c r="P24" s="54"/>
      <c r="Q24" s="54"/>
      <c r="R24" s="54">
        <v>5</v>
      </c>
      <c r="S24" s="54"/>
      <c r="T24" s="54">
        <v>2</v>
      </c>
      <c r="U24" s="54">
        <v>5</v>
      </c>
      <c r="V24" s="54">
        <v>6</v>
      </c>
      <c r="W24" s="52">
        <f t="shared" si="1"/>
        <v>25</v>
      </c>
    </row>
    <row r="25" spans="1:23" ht="56.25" customHeight="1">
      <c r="A25" s="47" t="s">
        <v>228</v>
      </c>
      <c r="B25" s="48">
        <f t="shared" si="0"/>
        <v>24</v>
      </c>
      <c r="C25" s="50" t="s">
        <v>278</v>
      </c>
      <c r="D25" s="48" t="s">
        <v>230</v>
      </c>
      <c r="E25" s="156" t="s">
        <v>148</v>
      </c>
      <c r="F25" s="54"/>
      <c r="G25" s="54"/>
      <c r="H25" s="54"/>
      <c r="I25" s="54"/>
      <c r="J25" s="54"/>
      <c r="K25" s="54"/>
      <c r="L25" s="54"/>
      <c r="M25" s="54">
        <v>5</v>
      </c>
      <c r="N25" s="54"/>
      <c r="O25" s="54">
        <v>5</v>
      </c>
      <c r="P25" s="54"/>
      <c r="Q25" s="54"/>
      <c r="R25" s="54">
        <v>2</v>
      </c>
      <c r="S25" s="54"/>
      <c r="T25" s="54"/>
      <c r="U25" s="54"/>
      <c r="V25" s="54">
        <v>10</v>
      </c>
      <c r="W25" s="52">
        <f t="shared" si="1"/>
        <v>22</v>
      </c>
    </row>
    <row r="26" spans="1:23" ht="56.25" customHeight="1">
      <c r="A26" s="154" t="s">
        <v>170</v>
      </c>
      <c r="B26" s="48">
        <f t="shared" si="0"/>
        <v>25</v>
      </c>
      <c r="C26" s="50" t="s">
        <v>231</v>
      </c>
      <c r="D26" s="48" t="s">
        <v>230</v>
      </c>
      <c r="E26" s="156" t="s">
        <v>148</v>
      </c>
      <c r="F26" s="54"/>
      <c r="G26" s="54">
        <v>20</v>
      </c>
      <c r="H26" s="54"/>
      <c r="I26" s="54"/>
      <c r="J26" s="54"/>
      <c r="K26" s="54"/>
      <c r="L26" s="54"/>
      <c r="M26" s="54">
        <v>10</v>
      </c>
      <c r="N26" s="54"/>
      <c r="O26" s="54"/>
      <c r="P26" s="54"/>
      <c r="Q26" s="54"/>
      <c r="R26" s="54"/>
      <c r="S26" s="54"/>
      <c r="T26" s="54"/>
      <c r="U26" s="54"/>
      <c r="V26" s="54">
        <v>20</v>
      </c>
      <c r="W26" s="52">
        <f t="shared" si="1"/>
        <v>50</v>
      </c>
    </row>
    <row r="27" spans="1:23" ht="56.25" customHeight="1">
      <c r="A27" s="47" t="s">
        <v>170</v>
      </c>
      <c r="B27" s="48">
        <f t="shared" si="0"/>
        <v>26</v>
      </c>
      <c r="C27" s="50" t="s">
        <v>249</v>
      </c>
      <c r="D27" s="50" t="s">
        <v>250</v>
      </c>
      <c r="E27" s="49" t="s">
        <v>148</v>
      </c>
      <c r="F27" s="50">
        <v>50</v>
      </c>
      <c r="G27" s="50"/>
      <c r="H27" s="50"/>
      <c r="I27" s="50"/>
      <c r="J27" s="50"/>
      <c r="K27" s="50"/>
      <c r="L27" s="50"/>
      <c r="M27" s="51"/>
      <c r="N27" s="50"/>
      <c r="O27" s="51"/>
      <c r="P27" s="50"/>
      <c r="Q27" s="50"/>
      <c r="R27" s="50"/>
      <c r="S27" s="50"/>
      <c r="T27" s="50"/>
      <c r="U27" s="50"/>
      <c r="V27" s="50"/>
      <c r="W27" s="52">
        <f t="shared" si="1"/>
        <v>50</v>
      </c>
    </row>
    <row r="28" spans="1:23" ht="56.25" customHeight="1">
      <c r="A28" s="47" t="s">
        <v>170</v>
      </c>
      <c r="B28" s="48">
        <f t="shared" si="0"/>
        <v>27</v>
      </c>
      <c r="C28" s="48" t="s">
        <v>251</v>
      </c>
      <c r="D28" s="48" t="str">
        <f>VLOOKUP(C28,工作表2!A:B,2, )</f>
        <v>支</v>
      </c>
      <c r="E28" s="49" t="s">
        <v>148</v>
      </c>
      <c r="F28" s="50"/>
      <c r="G28" s="50"/>
      <c r="H28" s="50"/>
      <c r="I28" s="50"/>
      <c r="J28" s="50"/>
      <c r="K28" s="50"/>
      <c r="L28" s="50"/>
      <c r="M28" s="51">
        <v>10</v>
      </c>
      <c r="N28" s="50"/>
      <c r="O28" s="51"/>
      <c r="P28" s="50">
        <v>2</v>
      </c>
      <c r="Q28" s="50">
        <v>20</v>
      </c>
      <c r="R28" s="50"/>
      <c r="S28" s="50"/>
      <c r="T28" s="50"/>
      <c r="U28" s="50">
        <v>10</v>
      </c>
      <c r="V28" s="50"/>
      <c r="W28" s="52">
        <f t="shared" si="1"/>
        <v>42</v>
      </c>
    </row>
    <row r="29" spans="1:23" ht="56.25" customHeight="1">
      <c r="A29" s="47" t="s">
        <v>170</v>
      </c>
      <c r="B29" s="48">
        <f t="shared" si="0"/>
        <v>28</v>
      </c>
      <c r="C29" s="48" t="s">
        <v>253</v>
      </c>
      <c r="D29" s="48" t="s">
        <v>122</v>
      </c>
      <c r="E29" s="49" t="s">
        <v>148</v>
      </c>
      <c r="F29" s="50">
        <v>10</v>
      </c>
      <c r="G29" s="50"/>
      <c r="H29" s="50"/>
      <c r="I29" s="50"/>
      <c r="J29" s="50"/>
      <c r="K29" s="50"/>
      <c r="L29" s="50">
        <v>30</v>
      </c>
      <c r="M29" s="51"/>
      <c r="N29" s="50">
        <v>10</v>
      </c>
      <c r="O29" s="51">
        <v>25</v>
      </c>
      <c r="P29" s="50">
        <v>3</v>
      </c>
      <c r="Q29" s="50">
        <v>20</v>
      </c>
      <c r="R29" s="50"/>
      <c r="S29" s="50"/>
      <c r="T29" s="50"/>
      <c r="U29" s="50">
        <v>10</v>
      </c>
      <c r="V29" s="50">
        <v>10</v>
      </c>
      <c r="W29" s="52">
        <f t="shared" si="1"/>
        <v>118</v>
      </c>
    </row>
    <row r="30" spans="1:23" ht="56.25" customHeight="1">
      <c r="A30" s="47" t="s">
        <v>170</v>
      </c>
      <c r="B30" s="48">
        <f t="shared" si="0"/>
        <v>29</v>
      </c>
      <c r="C30" s="48" t="s">
        <v>255</v>
      </c>
      <c r="D30" s="48" t="str">
        <f>VLOOKUP(C30,工作表2!A:B,2, )</f>
        <v>件</v>
      </c>
      <c r="E30" s="49" t="str">
        <f>VLOOKUP(C30,工作表2!A:C,3, )</f>
        <v>適穿身高115-135cm</v>
      </c>
      <c r="F30" s="50"/>
      <c r="G30" s="50"/>
      <c r="H30" s="50"/>
      <c r="I30" s="50"/>
      <c r="J30" s="50"/>
      <c r="K30" s="50">
        <v>3</v>
      </c>
      <c r="L30" s="50"/>
      <c r="M30" s="51"/>
      <c r="N30" s="50"/>
      <c r="O30" s="51"/>
      <c r="P30" s="50"/>
      <c r="Q30" s="50"/>
      <c r="R30" s="50"/>
      <c r="S30" s="50"/>
      <c r="T30" s="50"/>
      <c r="U30" s="50">
        <v>10</v>
      </c>
      <c r="V30" s="50">
        <v>5</v>
      </c>
      <c r="W30" s="52">
        <f t="shared" si="1"/>
        <v>18</v>
      </c>
    </row>
    <row r="31" spans="1:23" ht="56.25" customHeight="1">
      <c r="A31" s="47" t="s">
        <v>170</v>
      </c>
      <c r="B31" s="48">
        <f t="shared" si="0"/>
        <v>30</v>
      </c>
      <c r="C31" s="48" t="s">
        <v>257</v>
      </c>
      <c r="D31" s="48" t="str">
        <f>VLOOKUP(C31,工作表2!A:B,2, )</f>
        <v>包</v>
      </c>
      <c r="E31" s="49" t="s">
        <v>258</v>
      </c>
      <c r="F31" s="50"/>
      <c r="G31" s="50"/>
      <c r="H31" s="50"/>
      <c r="I31" s="50"/>
      <c r="J31" s="50"/>
      <c r="K31" s="50"/>
      <c r="L31" s="50"/>
      <c r="M31" s="51"/>
      <c r="N31" s="50"/>
      <c r="O31" s="51">
        <v>8</v>
      </c>
      <c r="P31" s="50">
        <v>5</v>
      </c>
      <c r="Q31" s="50"/>
      <c r="R31" s="50">
        <v>15</v>
      </c>
      <c r="S31" s="50">
        <v>10</v>
      </c>
      <c r="T31" s="50"/>
      <c r="U31" s="50">
        <v>20</v>
      </c>
      <c r="V31" s="50">
        <v>20</v>
      </c>
      <c r="W31" s="52">
        <f t="shared" si="1"/>
        <v>78</v>
      </c>
    </row>
    <row r="32" spans="1:23" ht="56.25" customHeight="1">
      <c r="A32" s="47" t="s">
        <v>170</v>
      </c>
      <c r="B32" s="48">
        <f t="shared" si="0"/>
        <v>31</v>
      </c>
      <c r="C32" s="48" t="s">
        <v>259</v>
      </c>
      <c r="D32" s="48" t="str">
        <f>VLOOKUP(C32,工作表2!A:B,2, )</f>
        <v>卷</v>
      </c>
      <c r="E32" s="49" t="str">
        <f>VLOOKUP(C32,工作表2!A:C,3, )</f>
        <v>約94公分*120公分</v>
      </c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>
        <v>30</v>
      </c>
      <c r="W32" s="52">
        <f t="shared" si="1"/>
        <v>30</v>
      </c>
    </row>
    <row r="33" spans="1:23" ht="56.25" customHeight="1">
      <c r="A33" s="154" t="s">
        <v>170</v>
      </c>
      <c r="B33" s="48">
        <f t="shared" si="0"/>
        <v>32</v>
      </c>
      <c r="C33" s="50" t="s">
        <v>260</v>
      </c>
      <c r="D33" s="48" t="s">
        <v>187</v>
      </c>
      <c r="E33" s="156" t="s">
        <v>148</v>
      </c>
      <c r="F33" s="54"/>
      <c r="G33" s="54"/>
      <c r="H33" s="54"/>
      <c r="I33" s="54"/>
      <c r="J33" s="54"/>
      <c r="K33" s="54"/>
      <c r="L33" s="54"/>
      <c r="M33" s="54">
        <v>5</v>
      </c>
      <c r="N33" s="54"/>
      <c r="O33" s="54"/>
      <c r="P33" s="54"/>
      <c r="Q33" s="54"/>
      <c r="R33" s="54"/>
      <c r="S33" s="54"/>
      <c r="T33" s="54">
        <v>2</v>
      </c>
      <c r="U33" s="54">
        <v>6</v>
      </c>
      <c r="V33" s="54"/>
      <c r="W33" s="52">
        <f t="shared" si="1"/>
        <v>13</v>
      </c>
    </row>
    <row r="34" spans="1:23" ht="56.25" customHeight="1">
      <c r="A34" s="47" t="s">
        <v>170</v>
      </c>
      <c r="B34" s="48">
        <f t="shared" si="0"/>
        <v>33</v>
      </c>
      <c r="C34" s="48" t="s">
        <v>261</v>
      </c>
      <c r="D34" s="48" t="s">
        <v>125</v>
      </c>
      <c r="E34" s="49" t="s">
        <v>262</v>
      </c>
      <c r="F34" s="50"/>
      <c r="G34" s="50">
        <v>10</v>
      </c>
      <c r="H34" s="50">
        <v>6</v>
      </c>
      <c r="I34" s="50"/>
      <c r="J34" s="50"/>
      <c r="K34" s="50"/>
      <c r="L34" s="50"/>
      <c r="M34" s="51"/>
      <c r="N34" s="50"/>
      <c r="O34" s="51"/>
      <c r="P34" s="50"/>
      <c r="Q34" s="50"/>
      <c r="R34" s="50"/>
      <c r="S34" s="50"/>
      <c r="T34" s="50"/>
      <c r="U34" s="50"/>
      <c r="V34" s="50"/>
      <c r="W34" s="52">
        <f t="shared" si="1"/>
        <v>16</v>
      </c>
    </row>
    <row r="35" spans="1:23" ht="56.25" customHeight="1">
      <c r="A35" s="47" t="s">
        <v>170</v>
      </c>
      <c r="B35" s="48">
        <f t="shared" si="0"/>
        <v>34</v>
      </c>
      <c r="C35" s="157" t="s">
        <v>263</v>
      </c>
      <c r="D35" s="157" t="str">
        <f>VLOOKUP(C35,工作表2!A:B,2, )</f>
        <v>盒</v>
      </c>
      <c r="E35" s="158" t="str">
        <f>VLOOKUP(C35,工作表2!A:C,3, )</f>
        <v>卷/盒(包)</v>
      </c>
      <c r="F35" s="50">
        <v>10</v>
      </c>
      <c r="G35" s="50"/>
      <c r="H35" s="50">
        <v>20</v>
      </c>
      <c r="I35" s="50">
        <v>20</v>
      </c>
      <c r="J35" s="50"/>
      <c r="K35" s="50"/>
      <c r="L35" s="50">
        <v>2</v>
      </c>
      <c r="M35" s="51">
        <v>20</v>
      </c>
      <c r="N35" s="50"/>
      <c r="O35" s="51"/>
      <c r="P35" s="50"/>
      <c r="Q35" s="50">
        <v>22</v>
      </c>
      <c r="R35" s="50"/>
      <c r="S35" s="50"/>
      <c r="T35" s="50"/>
      <c r="U35" s="50">
        <v>5</v>
      </c>
      <c r="V35" s="50">
        <v>2</v>
      </c>
      <c r="W35" s="52">
        <f t="shared" si="1"/>
        <v>101</v>
      </c>
    </row>
    <row r="36" spans="1:23" ht="56.25" customHeight="1">
      <c r="A36" s="47" t="s">
        <v>170</v>
      </c>
      <c r="B36" s="48">
        <f t="shared" si="0"/>
        <v>35</v>
      </c>
      <c r="C36" s="157" t="s">
        <v>264</v>
      </c>
      <c r="D36" s="157" t="str">
        <f>VLOOKUP(C36,工作表2!A:B,2, )</f>
        <v>瓶</v>
      </c>
      <c r="E36" s="158" t="s">
        <v>148</v>
      </c>
      <c r="F36" s="54">
        <v>5</v>
      </c>
      <c r="G36" s="54">
        <v>1</v>
      </c>
      <c r="H36" s="54">
        <v>10</v>
      </c>
      <c r="I36" s="54">
        <v>10</v>
      </c>
      <c r="J36" s="54">
        <v>10</v>
      </c>
      <c r="K36" s="54"/>
      <c r="L36" s="54"/>
      <c r="M36" s="54">
        <v>10</v>
      </c>
      <c r="N36" s="54">
        <v>10</v>
      </c>
      <c r="O36" s="54"/>
      <c r="P36" s="54"/>
      <c r="Q36" s="54"/>
      <c r="R36" s="54">
        <v>2</v>
      </c>
      <c r="S36" s="54">
        <v>5</v>
      </c>
      <c r="T36" s="54">
        <v>3</v>
      </c>
      <c r="U36" s="54">
        <v>5</v>
      </c>
      <c r="V36" s="54">
        <v>2</v>
      </c>
      <c r="W36" s="52">
        <f t="shared" si="1"/>
        <v>73</v>
      </c>
    </row>
    <row r="37" spans="1:23" ht="56.25" customHeight="1">
      <c r="A37" s="155" t="s">
        <v>170</v>
      </c>
      <c r="B37" s="48">
        <f t="shared" si="0"/>
        <v>36</v>
      </c>
      <c r="C37" s="157" t="s">
        <v>265</v>
      </c>
      <c r="D37" s="157" t="str">
        <f>VLOOKUP(C37,工作表2!A:B,2, )</f>
        <v>袋</v>
      </c>
      <c r="E37" s="158" t="str">
        <f>VLOOKUP(C37,工作表2!A:C,3, )</f>
        <v>抽取式</v>
      </c>
      <c r="F37" s="54"/>
      <c r="G37" s="54"/>
      <c r="H37" s="54"/>
      <c r="I37" s="54"/>
      <c r="J37" s="54">
        <v>10</v>
      </c>
      <c r="K37" s="54"/>
      <c r="L37" s="54"/>
      <c r="M37" s="54">
        <v>40</v>
      </c>
      <c r="N37" s="54">
        <v>20</v>
      </c>
      <c r="O37" s="54"/>
      <c r="P37" s="54">
        <v>10</v>
      </c>
      <c r="Q37" s="54"/>
      <c r="R37" s="54"/>
      <c r="S37" s="54"/>
      <c r="T37" s="54"/>
      <c r="U37" s="54">
        <v>20</v>
      </c>
      <c r="V37" s="54">
        <v>30</v>
      </c>
      <c r="W37" s="52">
        <f t="shared" si="1"/>
        <v>130</v>
      </c>
    </row>
    <row r="38" spans="1:23" ht="56.25" customHeight="1">
      <c r="A38" s="155" t="s">
        <v>170</v>
      </c>
      <c r="B38" s="48">
        <f t="shared" si="0"/>
        <v>37</v>
      </c>
      <c r="C38" s="157" t="s">
        <v>266</v>
      </c>
      <c r="D38" s="157" t="s">
        <v>267</v>
      </c>
      <c r="E38" s="158" t="s">
        <v>268</v>
      </c>
      <c r="F38" s="54">
        <v>10</v>
      </c>
      <c r="G38" s="54">
        <v>20</v>
      </c>
      <c r="H38" s="54"/>
      <c r="I38" s="54"/>
      <c r="J38" s="54">
        <v>3</v>
      </c>
      <c r="K38" s="54"/>
      <c r="L38" s="54">
        <v>20</v>
      </c>
      <c r="M38" s="54">
        <v>5</v>
      </c>
      <c r="N38" s="54"/>
      <c r="O38" s="54"/>
      <c r="P38" s="54"/>
      <c r="Q38" s="54">
        <v>3</v>
      </c>
      <c r="R38" s="54"/>
      <c r="S38" s="54"/>
      <c r="T38" s="54"/>
      <c r="U38" s="54">
        <v>20</v>
      </c>
      <c r="V38" s="54"/>
      <c r="W38" s="52">
        <f t="shared" si="1"/>
        <v>81</v>
      </c>
    </row>
    <row r="39" spans="1:23" ht="56.25" customHeight="1">
      <c r="A39" s="154" t="s">
        <v>170</v>
      </c>
      <c r="B39" s="48">
        <f t="shared" si="0"/>
        <v>38</v>
      </c>
      <c r="C39" s="156" t="s">
        <v>272</v>
      </c>
      <c r="D39" s="156" t="s">
        <v>125</v>
      </c>
      <c r="E39" s="53" t="s">
        <v>273</v>
      </c>
      <c r="F39" s="54">
        <v>5</v>
      </c>
      <c r="G39" s="54"/>
      <c r="H39" s="54">
        <v>5</v>
      </c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>
        <v>10</v>
      </c>
      <c r="V39" s="54"/>
      <c r="W39" s="52">
        <f t="shared" si="1"/>
        <v>20</v>
      </c>
    </row>
    <row r="40" spans="1:23" ht="56.25" customHeight="1">
      <c r="A40" s="55" t="s">
        <v>170</v>
      </c>
      <c r="B40" s="48">
        <f t="shared" si="0"/>
        <v>39</v>
      </c>
      <c r="C40" s="156" t="s">
        <v>274</v>
      </c>
      <c r="D40" s="156" t="s">
        <v>275</v>
      </c>
      <c r="E40" s="53" t="s">
        <v>148</v>
      </c>
      <c r="F40" s="54">
        <v>20</v>
      </c>
      <c r="G40" s="54">
        <v>10</v>
      </c>
      <c r="H40" s="54"/>
      <c r="I40" s="54"/>
      <c r="J40" s="54">
        <v>10</v>
      </c>
      <c r="K40" s="54">
        <v>8</v>
      </c>
      <c r="L40" s="54">
        <v>28</v>
      </c>
      <c r="M40" s="54">
        <v>10</v>
      </c>
      <c r="N40" s="54">
        <v>10</v>
      </c>
      <c r="O40" s="54"/>
      <c r="P40" s="54"/>
      <c r="Q40" s="54">
        <v>25</v>
      </c>
      <c r="R40" s="54"/>
      <c r="S40" s="54"/>
      <c r="T40" s="54"/>
      <c r="U40" s="54">
        <v>30</v>
      </c>
      <c r="V40" s="54"/>
      <c r="W40" s="52">
        <f t="shared" si="1"/>
        <v>151</v>
      </c>
    </row>
    <row r="41" spans="1:23" ht="56.25" customHeight="1">
      <c r="A41" s="55" t="s">
        <v>170</v>
      </c>
      <c r="B41" s="48">
        <f t="shared" si="0"/>
        <v>40</v>
      </c>
      <c r="C41" s="50" t="s">
        <v>279</v>
      </c>
      <c r="D41" s="48" t="s">
        <v>125</v>
      </c>
      <c r="E41" s="53" t="s">
        <v>148</v>
      </c>
      <c r="F41" s="54"/>
      <c r="G41" s="54"/>
      <c r="H41" s="54"/>
      <c r="I41" s="54"/>
      <c r="J41" s="54"/>
      <c r="K41" s="54"/>
      <c r="L41" s="54"/>
      <c r="M41" s="54">
        <v>2</v>
      </c>
      <c r="N41" s="54"/>
      <c r="O41" s="54">
        <v>1</v>
      </c>
      <c r="P41" s="54"/>
      <c r="Q41" s="54"/>
      <c r="R41" s="54"/>
      <c r="S41" s="54"/>
      <c r="T41" s="54"/>
      <c r="U41" s="54">
        <v>2</v>
      </c>
      <c r="V41" s="54"/>
      <c r="W41" s="52">
        <f t="shared" si="1"/>
        <v>5</v>
      </c>
    </row>
    <row r="42" spans="1:23" ht="56.25" customHeight="1">
      <c r="A42" s="55" t="s">
        <v>170</v>
      </c>
      <c r="B42" s="48">
        <f t="shared" si="0"/>
        <v>41</v>
      </c>
      <c r="C42" s="50" t="s">
        <v>280</v>
      </c>
      <c r="D42" s="48" t="s">
        <v>125</v>
      </c>
      <c r="E42" s="49" t="s">
        <v>281</v>
      </c>
      <c r="F42" s="54">
        <v>5</v>
      </c>
      <c r="G42" s="54">
        <v>5</v>
      </c>
      <c r="H42" s="54"/>
      <c r="I42" s="54"/>
      <c r="J42" s="54"/>
      <c r="K42" s="54"/>
      <c r="L42" s="54"/>
      <c r="M42" s="54"/>
      <c r="N42" s="54"/>
      <c r="O42" s="54">
        <v>4</v>
      </c>
      <c r="P42" s="54"/>
      <c r="Q42" s="54"/>
      <c r="R42" s="54"/>
      <c r="S42" s="54"/>
      <c r="T42" s="54"/>
      <c r="U42" s="54">
        <v>5</v>
      </c>
      <c r="V42" s="54"/>
      <c r="W42" s="52">
        <f t="shared" si="1"/>
        <v>19</v>
      </c>
    </row>
    <row r="43" spans="1:23" ht="16.5" customHeight="1">
      <c r="A43" s="56"/>
      <c r="B43" s="56"/>
      <c r="C43" s="56"/>
      <c r="D43" s="56"/>
      <c r="E43" s="57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</row>
    <row r="44" spans="1:23" ht="16.5" customHeight="1">
      <c r="A44" s="56"/>
      <c r="B44" s="56"/>
      <c r="C44" s="56"/>
      <c r="D44" s="56"/>
      <c r="E44" s="57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</row>
    <row r="45" spans="1:23" ht="16.5" customHeight="1">
      <c r="A45" s="56"/>
      <c r="B45" s="56"/>
      <c r="C45" s="56"/>
      <c r="D45" s="56"/>
      <c r="E45" s="57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</row>
    <row r="46" spans="1:23" ht="16.5" customHeight="1">
      <c r="A46" s="56"/>
      <c r="B46" s="56"/>
      <c r="C46" s="56"/>
      <c r="D46" s="56"/>
      <c r="E46" s="57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</row>
    <row r="47" spans="1:23" ht="16.5" customHeight="1">
      <c r="A47" s="56"/>
      <c r="B47" s="56"/>
      <c r="C47" s="56"/>
      <c r="D47" s="56"/>
      <c r="E47" s="57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</row>
    <row r="48" spans="1:23" ht="16.5" customHeight="1">
      <c r="A48" s="56"/>
      <c r="B48" s="56"/>
      <c r="C48" s="56"/>
      <c r="D48" s="56"/>
      <c r="E48" s="57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</row>
    <row r="49" spans="1:23" ht="16.5" customHeight="1">
      <c r="A49" s="56"/>
      <c r="B49" s="56"/>
      <c r="C49" s="56"/>
      <c r="D49" s="56"/>
      <c r="E49" s="57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</row>
    <row r="50" spans="1:23" ht="16.5" customHeight="1">
      <c r="A50" s="56"/>
      <c r="B50" s="56"/>
      <c r="C50" s="56"/>
      <c r="D50" s="56"/>
      <c r="E50" s="57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</row>
    <row r="51" spans="1:23" ht="16.5" customHeight="1">
      <c r="A51" s="56"/>
      <c r="B51" s="56"/>
      <c r="C51" s="56"/>
      <c r="D51" s="56"/>
      <c r="E51" s="57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</row>
    <row r="52" spans="1:23" ht="16.5" customHeight="1">
      <c r="A52" s="56"/>
      <c r="B52" s="56"/>
      <c r="C52" s="56"/>
      <c r="D52" s="56"/>
      <c r="E52" s="57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</row>
    <row r="53" spans="1:23" ht="16.5" customHeight="1">
      <c r="A53" s="56"/>
      <c r="B53" s="56"/>
      <c r="C53" s="56"/>
      <c r="D53" s="56"/>
      <c r="E53" s="57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</row>
    <row r="54" spans="1:23" ht="16.5" customHeight="1">
      <c r="A54" s="56"/>
      <c r="B54" s="56"/>
      <c r="C54" s="56"/>
      <c r="D54" s="56"/>
      <c r="E54" s="57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</row>
    <row r="55" spans="1:23" ht="16.5" customHeight="1">
      <c r="A55" s="56"/>
      <c r="B55" s="56"/>
      <c r="C55" s="56"/>
      <c r="D55" s="56"/>
      <c r="E55" s="57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</row>
    <row r="56" spans="1:23" ht="16.5" customHeight="1">
      <c r="A56" s="56"/>
      <c r="B56" s="56"/>
      <c r="C56" s="56"/>
      <c r="D56" s="56"/>
      <c r="E56" s="57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</row>
    <row r="57" spans="1:23" ht="16.5" customHeight="1">
      <c r="A57" s="56"/>
      <c r="B57" s="56"/>
      <c r="C57" s="56"/>
      <c r="D57" s="56"/>
      <c r="E57" s="57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</row>
    <row r="58" spans="1:23" ht="16.5" customHeight="1">
      <c r="A58" s="56"/>
      <c r="B58" s="56"/>
      <c r="C58" s="56"/>
      <c r="D58" s="56"/>
      <c r="E58" s="57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</row>
    <row r="59" spans="1:23" ht="16.5" customHeight="1">
      <c r="A59" s="56"/>
      <c r="B59" s="56"/>
      <c r="C59" s="56"/>
      <c r="D59" s="56"/>
      <c r="E59" s="57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</row>
    <row r="60" spans="1:23" ht="16.5" customHeight="1">
      <c r="A60" s="56"/>
      <c r="B60" s="56"/>
      <c r="C60" s="56"/>
      <c r="D60" s="56"/>
      <c r="E60" s="57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</row>
    <row r="61" spans="1:23" ht="16.5" customHeight="1">
      <c r="A61" s="56"/>
      <c r="B61" s="56"/>
      <c r="C61" s="56"/>
      <c r="D61" s="56"/>
      <c r="E61" s="57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</row>
    <row r="62" spans="1:23" ht="16.5" customHeight="1">
      <c r="A62" s="56"/>
      <c r="B62" s="56"/>
      <c r="C62" s="56"/>
      <c r="D62" s="56"/>
      <c r="E62" s="57"/>
      <c r="F62" s="56"/>
      <c r="G62" s="56"/>
      <c r="H62" s="56"/>
      <c r="I62" s="56" t="s">
        <v>219</v>
      </c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</row>
    <row r="63" spans="1:23" ht="16.5" customHeight="1">
      <c r="A63" s="56"/>
      <c r="B63" s="56"/>
      <c r="C63" s="56"/>
      <c r="D63" s="56"/>
      <c r="E63" s="57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</row>
    <row r="64" spans="1:23" ht="16.5" customHeight="1">
      <c r="A64" s="56"/>
      <c r="B64" s="56"/>
      <c r="C64" s="56"/>
      <c r="D64" s="56"/>
      <c r="E64" s="57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</row>
    <row r="65" spans="1:23" ht="16.5" customHeight="1">
      <c r="A65" s="56"/>
      <c r="B65" s="56"/>
      <c r="C65" s="56"/>
      <c r="D65" s="56"/>
      <c r="E65" s="57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</row>
    <row r="66" spans="1:23" ht="16.5" customHeight="1">
      <c r="A66" s="56"/>
      <c r="B66" s="56"/>
      <c r="C66" s="56"/>
      <c r="D66" s="56"/>
      <c r="E66" s="57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</row>
    <row r="67" spans="1:23" ht="16.5" customHeight="1">
      <c r="A67" s="56"/>
      <c r="B67" s="56"/>
      <c r="C67" s="56"/>
      <c r="D67" s="56"/>
      <c r="E67" s="57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</row>
    <row r="68" spans="1:23" ht="16.5" customHeight="1">
      <c r="A68" s="56"/>
      <c r="B68" s="56"/>
      <c r="C68" s="56"/>
      <c r="D68" s="56"/>
      <c r="E68" s="57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</row>
    <row r="69" spans="1:23" ht="16.5" customHeight="1">
      <c r="A69" s="56"/>
      <c r="B69" s="56"/>
      <c r="C69" s="56"/>
      <c r="D69" s="56"/>
      <c r="E69" s="57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</row>
    <row r="70" spans="1:23" ht="16.5" customHeight="1">
      <c r="A70" s="56"/>
      <c r="B70" s="56"/>
      <c r="C70" s="56"/>
      <c r="D70" s="56"/>
      <c r="E70" s="57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</row>
    <row r="71" spans="1:23" ht="16.5" customHeight="1">
      <c r="A71" s="56"/>
      <c r="B71" s="56"/>
      <c r="C71" s="56"/>
      <c r="D71" s="56"/>
      <c r="E71" s="57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</row>
    <row r="72" spans="1:23" ht="16.5" customHeight="1">
      <c r="A72" s="56"/>
      <c r="B72" s="56"/>
      <c r="C72" s="56"/>
      <c r="D72" s="56"/>
      <c r="E72" s="57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</row>
    <row r="73" spans="1:23" ht="16.5" customHeight="1">
      <c r="A73" s="56"/>
      <c r="B73" s="56"/>
      <c r="C73" s="56"/>
      <c r="D73" s="56"/>
      <c r="E73" s="57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</row>
    <row r="74" spans="1:23" ht="16.5" customHeight="1">
      <c r="A74" s="56"/>
      <c r="B74" s="56"/>
      <c r="C74" s="56"/>
      <c r="D74" s="56"/>
      <c r="E74" s="57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</row>
    <row r="75" spans="1:23" ht="16.5" customHeight="1">
      <c r="A75" s="56"/>
      <c r="B75" s="56"/>
      <c r="C75" s="56"/>
      <c r="D75" s="56"/>
      <c r="E75" s="57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</row>
    <row r="76" spans="1:23" ht="16.5" customHeight="1">
      <c r="A76" s="56"/>
      <c r="B76" s="56"/>
      <c r="C76" s="56"/>
      <c r="D76" s="56"/>
      <c r="E76" s="57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</row>
    <row r="77" spans="1:23" ht="16.5" customHeight="1">
      <c r="A77" s="56"/>
      <c r="B77" s="56"/>
      <c r="C77" s="56"/>
      <c r="D77" s="56"/>
      <c r="E77" s="57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</row>
    <row r="78" spans="1:23" ht="16.5" customHeight="1">
      <c r="A78" s="56"/>
      <c r="B78" s="56"/>
      <c r="C78" s="56"/>
      <c r="D78" s="56"/>
      <c r="E78" s="57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</row>
    <row r="79" spans="1:23" ht="16.5" customHeight="1">
      <c r="A79" s="56"/>
      <c r="B79" s="56"/>
      <c r="C79" s="56"/>
      <c r="D79" s="56"/>
      <c r="E79" s="57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</row>
    <row r="80" spans="1:23" ht="16.5" customHeight="1">
      <c r="A80" s="56"/>
      <c r="B80" s="56"/>
      <c r="C80" s="56"/>
      <c r="D80" s="56"/>
      <c r="E80" s="57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</row>
    <row r="81" spans="1:23" ht="16.5" customHeight="1">
      <c r="A81" s="56"/>
      <c r="B81" s="56"/>
      <c r="C81" s="56"/>
      <c r="D81" s="56"/>
      <c r="E81" s="57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</row>
    <row r="82" spans="1:23" ht="16.5" customHeight="1">
      <c r="A82" s="56"/>
      <c r="B82" s="56"/>
      <c r="C82" s="56"/>
      <c r="D82" s="56"/>
      <c r="E82" s="57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</row>
    <row r="83" spans="1:23" ht="16.5" customHeight="1">
      <c r="A83" s="56"/>
      <c r="B83" s="56"/>
      <c r="C83" s="56"/>
      <c r="D83" s="56"/>
      <c r="E83" s="57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</row>
    <row r="84" spans="1:23" ht="16.5" customHeight="1">
      <c r="A84" s="56"/>
      <c r="B84" s="56"/>
      <c r="C84" s="56"/>
      <c r="D84" s="56"/>
      <c r="E84" s="57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</row>
    <row r="85" spans="1:23" ht="16.5" customHeight="1">
      <c r="A85" s="56"/>
      <c r="B85" s="56"/>
      <c r="C85" s="56"/>
      <c r="D85" s="56"/>
      <c r="E85" s="57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</row>
    <row r="86" spans="1:23" ht="16.5" customHeight="1">
      <c r="A86" s="56"/>
      <c r="B86" s="56"/>
      <c r="C86" s="56"/>
      <c r="D86" s="56"/>
      <c r="E86" s="57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</row>
    <row r="87" spans="1:23" ht="16.5" customHeight="1">
      <c r="A87" s="56"/>
      <c r="B87" s="56"/>
      <c r="C87" s="56"/>
      <c r="D87" s="56"/>
      <c r="E87" s="57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</row>
    <row r="88" spans="1:23" ht="16.5" customHeight="1">
      <c r="A88" s="56"/>
      <c r="B88" s="56"/>
      <c r="C88" s="56"/>
      <c r="D88" s="56"/>
      <c r="E88" s="57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</row>
    <row r="89" spans="1:23" ht="16.5" customHeight="1">
      <c r="A89" s="56"/>
      <c r="B89" s="56"/>
      <c r="C89" s="56"/>
      <c r="D89" s="56"/>
      <c r="E89" s="57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</row>
    <row r="90" spans="1:23" ht="16.5" customHeight="1">
      <c r="A90" s="56"/>
      <c r="B90" s="56"/>
      <c r="C90" s="56"/>
      <c r="D90" s="56"/>
      <c r="E90" s="57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</row>
    <row r="91" spans="1:23" ht="16.5" customHeight="1">
      <c r="A91" s="56"/>
      <c r="B91" s="56"/>
      <c r="C91" s="56"/>
      <c r="D91" s="56"/>
      <c r="E91" s="57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</row>
    <row r="92" spans="1:23" ht="16.5" customHeight="1">
      <c r="A92" s="56"/>
      <c r="B92" s="56"/>
      <c r="C92" s="56"/>
      <c r="D92" s="56"/>
      <c r="E92" s="57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</row>
    <row r="93" spans="1:23" ht="16.5" customHeight="1">
      <c r="A93" s="56"/>
      <c r="B93" s="56"/>
      <c r="C93" s="56"/>
      <c r="D93" s="56"/>
      <c r="E93" s="57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</row>
    <row r="94" spans="1:23" ht="16.5" customHeight="1">
      <c r="A94" s="56"/>
      <c r="B94" s="56"/>
      <c r="C94" s="56"/>
      <c r="D94" s="56"/>
      <c r="E94" s="57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</row>
    <row r="95" spans="1:23" ht="16.5" customHeight="1">
      <c r="A95" s="56"/>
      <c r="B95" s="56"/>
      <c r="C95" s="56"/>
      <c r="D95" s="56"/>
      <c r="E95" s="57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</row>
    <row r="96" spans="1:23" ht="16.5" customHeight="1">
      <c r="A96" s="56"/>
      <c r="B96" s="56"/>
      <c r="C96" s="56"/>
      <c r="D96" s="56"/>
      <c r="E96" s="57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</row>
    <row r="97" spans="1:23" ht="16.5" customHeight="1">
      <c r="A97" s="56"/>
      <c r="B97" s="56"/>
      <c r="C97" s="56"/>
      <c r="D97" s="56"/>
      <c r="E97" s="57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</row>
    <row r="98" spans="1:23" ht="16.5" customHeight="1">
      <c r="A98" s="56"/>
      <c r="B98" s="56"/>
      <c r="C98" s="56"/>
      <c r="D98" s="56"/>
      <c r="E98" s="57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</row>
    <row r="99" spans="1:23" ht="16.5" customHeight="1">
      <c r="A99" s="56"/>
      <c r="B99" s="56"/>
      <c r="C99" s="56"/>
      <c r="D99" s="56"/>
      <c r="E99" s="57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</row>
    <row r="100" spans="1:23" ht="16.5" customHeight="1">
      <c r="A100" s="56"/>
      <c r="B100" s="56"/>
      <c r="C100" s="56"/>
      <c r="D100" s="56"/>
      <c r="E100" s="57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</row>
    <row r="101" spans="1:23" ht="16.5" customHeight="1">
      <c r="A101" s="56"/>
      <c r="B101" s="56"/>
      <c r="C101" s="56"/>
      <c r="D101" s="56"/>
      <c r="E101" s="57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</row>
    <row r="102" spans="1:23" ht="16.5" customHeight="1">
      <c r="A102" s="56"/>
      <c r="B102" s="56"/>
      <c r="C102" s="56"/>
      <c r="D102" s="56"/>
      <c r="E102" s="57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</row>
    <row r="103" spans="1:23" ht="16.5" customHeight="1">
      <c r="A103" s="56"/>
      <c r="B103" s="56"/>
      <c r="C103" s="56"/>
      <c r="D103" s="56"/>
      <c r="E103" s="57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</row>
    <row r="104" spans="1:23" ht="16.5" customHeight="1">
      <c r="A104" s="56"/>
      <c r="B104" s="56"/>
      <c r="C104" s="56"/>
      <c r="D104" s="56"/>
      <c r="E104" s="57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</row>
    <row r="105" spans="1:23" ht="16.5" customHeight="1">
      <c r="A105" s="56"/>
      <c r="B105" s="56"/>
      <c r="C105" s="56"/>
      <c r="D105" s="56"/>
      <c r="E105" s="57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</row>
    <row r="106" spans="1:23" ht="16.5" customHeight="1">
      <c r="A106" s="56"/>
      <c r="B106" s="56"/>
      <c r="C106" s="56"/>
      <c r="D106" s="56"/>
      <c r="E106" s="57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</row>
    <row r="107" spans="1:23" ht="16.5" customHeight="1">
      <c r="A107" s="56"/>
      <c r="B107" s="56"/>
      <c r="C107" s="56"/>
      <c r="D107" s="56"/>
      <c r="E107" s="57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</row>
    <row r="108" spans="1:23" ht="16.5" customHeight="1">
      <c r="A108" s="56"/>
      <c r="B108" s="56"/>
      <c r="C108" s="56"/>
      <c r="D108" s="56"/>
      <c r="E108" s="57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</row>
    <row r="109" spans="1:23" ht="16.5" customHeight="1">
      <c r="A109" s="56"/>
      <c r="B109" s="56"/>
      <c r="C109" s="56"/>
      <c r="D109" s="56"/>
      <c r="E109" s="57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</row>
    <row r="110" spans="1:23" ht="16.5" customHeight="1">
      <c r="A110" s="56"/>
      <c r="B110" s="56"/>
      <c r="C110" s="56"/>
      <c r="D110" s="56"/>
      <c r="E110" s="57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</row>
    <row r="111" spans="1:23" ht="16.5" customHeight="1">
      <c r="A111" s="56"/>
      <c r="B111" s="56"/>
      <c r="C111" s="56"/>
      <c r="D111" s="56"/>
      <c r="E111" s="57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</row>
    <row r="112" spans="1:23" ht="16.5" customHeight="1">
      <c r="A112" s="56"/>
      <c r="B112" s="56"/>
      <c r="C112" s="56"/>
      <c r="D112" s="56"/>
      <c r="E112" s="57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</row>
    <row r="113" spans="1:23" ht="16.5" customHeight="1">
      <c r="A113" s="56"/>
      <c r="B113" s="56"/>
      <c r="C113" s="56"/>
      <c r="D113" s="56"/>
      <c r="E113" s="57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</row>
    <row r="114" spans="1:23" ht="16.5" customHeight="1">
      <c r="A114" s="56"/>
      <c r="B114" s="56"/>
      <c r="C114" s="56"/>
      <c r="D114" s="56"/>
      <c r="E114" s="57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</row>
    <row r="115" spans="1:23" ht="16.5" customHeight="1">
      <c r="A115" s="56"/>
      <c r="B115" s="56"/>
      <c r="C115" s="56"/>
      <c r="D115" s="56"/>
      <c r="E115" s="57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</row>
    <row r="116" spans="1:23" ht="16.5" customHeight="1">
      <c r="A116" s="56"/>
      <c r="B116" s="56"/>
      <c r="C116" s="56"/>
      <c r="D116" s="56"/>
      <c r="E116" s="57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</row>
    <row r="117" spans="1:23" ht="16.5" customHeight="1">
      <c r="A117" s="56"/>
      <c r="B117" s="56"/>
      <c r="C117" s="56"/>
      <c r="D117" s="56"/>
      <c r="E117" s="57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</row>
    <row r="118" spans="1:23" ht="16.5" customHeight="1">
      <c r="A118" s="56"/>
      <c r="B118" s="56"/>
      <c r="C118" s="56"/>
      <c r="D118" s="56"/>
      <c r="E118" s="57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</row>
    <row r="119" spans="1:23" ht="16.5" customHeight="1">
      <c r="A119" s="56"/>
      <c r="B119" s="56"/>
      <c r="C119" s="56"/>
      <c r="D119" s="56"/>
      <c r="E119" s="57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</row>
    <row r="120" spans="1:23" ht="16.5" customHeight="1">
      <c r="A120" s="56"/>
      <c r="B120" s="56"/>
      <c r="C120" s="56"/>
      <c r="D120" s="56"/>
      <c r="E120" s="57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</row>
    <row r="121" spans="1:23" ht="16.5" customHeight="1">
      <c r="A121" s="56"/>
      <c r="B121" s="56"/>
      <c r="C121" s="56"/>
      <c r="D121" s="56"/>
      <c r="E121" s="57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</row>
    <row r="122" spans="1:23" ht="16.5" customHeight="1">
      <c r="A122" s="56"/>
      <c r="B122" s="56"/>
      <c r="C122" s="56"/>
      <c r="D122" s="56"/>
      <c r="E122" s="57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</row>
    <row r="123" spans="1:23" ht="16.5" customHeight="1">
      <c r="A123" s="56"/>
      <c r="B123" s="56"/>
      <c r="C123" s="56"/>
      <c r="D123" s="56"/>
      <c r="E123" s="57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</row>
    <row r="124" spans="1:23" ht="16.5" customHeight="1">
      <c r="A124" s="56"/>
      <c r="B124" s="56"/>
      <c r="C124" s="56"/>
      <c r="D124" s="56"/>
      <c r="E124" s="57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</row>
    <row r="125" spans="1:23" ht="16.5" customHeight="1">
      <c r="A125" s="56"/>
      <c r="B125" s="56"/>
      <c r="C125" s="56"/>
      <c r="D125" s="56"/>
      <c r="E125" s="57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</row>
    <row r="126" spans="1:23" ht="16.5" customHeight="1">
      <c r="A126" s="56"/>
      <c r="B126" s="56"/>
      <c r="C126" s="56"/>
      <c r="D126" s="56"/>
      <c r="E126" s="57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</row>
    <row r="127" spans="1:23" ht="16.5" customHeight="1">
      <c r="A127" s="56"/>
      <c r="B127" s="56"/>
      <c r="C127" s="56"/>
      <c r="D127" s="56"/>
      <c r="E127" s="57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</row>
    <row r="128" spans="1:23" ht="16.5" customHeight="1">
      <c r="A128" s="56"/>
      <c r="B128" s="56"/>
      <c r="C128" s="56"/>
      <c r="D128" s="56"/>
      <c r="E128" s="57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</row>
    <row r="129" spans="1:23" ht="16.5" customHeight="1">
      <c r="A129" s="56"/>
      <c r="B129" s="56"/>
      <c r="C129" s="56"/>
      <c r="D129" s="56"/>
      <c r="E129" s="57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</row>
    <row r="130" spans="1:23" ht="16.5" customHeight="1">
      <c r="A130" s="56"/>
      <c r="B130" s="56"/>
      <c r="C130" s="56"/>
      <c r="D130" s="56"/>
      <c r="E130" s="57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</row>
    <row r="131" spans="1:23" ht="16.5" customHeight="1">
      <c r="A131" s="56"/>
      <c r="B131" s="56"/>
      <c r="C131" s="56"/>
      <c r="D131" s="56"/>
      <c r="E131" s="57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</row>
    <row r="132" spans="1:23" ht="16.5" customHeight="1">
      <c r="A132" s="56"/>
      <c r="B132" s="56"/>
      <c r="C132" s="56"/>
      <c r="D132" s="56"/>
      <c r="E132" s="57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</row>
    <row r="133" spans="1:23" ht="16.5" customHeight="1">
      <c r="A133" s="56"/>
      <c r="B133" s="56"/>
      <c r="C133" s="56"/>
      <c r="D133" s="56"/>
      <c r="E133" s="57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</row>
    <row r="134" spans="1:23" ht="16.5" customHeight="1">
      <c r="A134" s="56"/>
      <c r="B134" s="56"/>
      <c r="C134" s="56"/>
      <c r="D134" s="56"/>
      <c r="E134" s="57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</row>
    <row r="135" spans="1:23" ht="16.5" customHeight="1">
      <c r="A135" s="56"/>
      <c r="B135" s="56"/>
      <c r="C135" s="56"/>
      <c r="D135" s="56"/>
      <c r="E135" s="57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</row>
    <row r="136" spans="1:23" ht="16.5" customHeight="1">
      <c r="A136" s="56"/>
      <c r="B136" s="56"/>
      <c r="C136" s="56"/>
      <c r="D136" s="56"/>
      <c r="E136" s="57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</row>
    <row r="137" spans="1:23" ht="16.5" customHeight="1">
      <c r="A137" s="56"/>
      <c r="B137" s="56"/>
      <c r="C137" s="56"/>
      <c r="D137" s="56"/>
      <c r="E137" s="57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</row>
    <row r="138" spans="1:23" ht="16.5" customHeight="1">
      <c r="A138" s="56"/>
      <c r="B138" s="56"/>
      <c r="C138" s="56"/>
      <c r="D138" s="56"/>
      <c r="E138" s="57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</row>
    <row r="139" spans="1:23" ht="16.5" customHeight="1">
      <c r="A139" s="56"/>
      <c r="B139" s="56"/>
      <c r="C139" s="56"/>
      <c r="D139" s="56"/>
      <c r="E139" s="57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</row>
    <row r="140" spans="1:23" ht="16.5" customHeight="1">
      <c r="A140" s="56"/>
      <c r="B140" s="56"/>
      <c r="C140" s="56"/>
      <c r="D140" s="56"/>
      <c r="E140" s="57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</row>
    <row r="141" spans="1:23" ht="16.5" customHeight="1">
      <c r="A141" s="56"/>
      <c r="B141" s="56"/>
      <c r="C141" s="56"/>
      <c r="D141" s="56"/>
      <c r="E141" s="57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</row>
    <row r="142" spans="1:23" ht="16.5" customHeight="1">
      <c r="A142" s="56"/>
      <c r="B142" s="56"/>
      <c r="C142" s="56"/>
      <c r="D142" s="56"/>
      <c r="E142" s="57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</row>
    <row r="143" spans="1:23" ht="16.5" customHeight="1">
      <c r="A143" s="56"/>
      <c r="B143" s="56"/>
      <c r="C143" s="56"/>
      <c r="D143" s="56"/>
      <c r="E143" s="57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</row>
    <row r="144" spans="1:23" ht="16.5" customHeight="1">
      <c r="A144" s="56"/>
      <c r="B144" s="56"/>
      <c r="C144" s="56"/>
      <c r="D144" s="56"/>
      <c r="E144" s="57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</row>
    <row r="145" spans="1:23" ht="16.5" customHeight="1">
      <c r="A145" s="56"/>
      <c r="B145" s="56"/>
      <c r="C145" s="56"/>
      <c r="D145" s="56"/>
      <c r="E145" s="57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</row>
    <row r="146" spans="1:23" ht="16.5" customHeight="1">
      <c r="A146" s="56"/>
      <c r="B146" s="56"/>
      <c r="C146" s="56"/>
      <c r="D146" s="56"/>
      <c r="E146" s="57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</row>
    <row r="147" spans="1:23" ht="16.5" customHeight="1">
      <c r="A147" s="56"/>
      <c r="B147" s="56"/>
      <c r="C147" s="56"/>
      <c r="D147" s="56"/>
      <c r="E147" s="57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</row>
    <row r="148" spans="1:23" ht="16.5" customHeight="1">
      <c r="A148" s="56"/>
      <c r="B148" s="56"/>
      <c r="C148" s="56"/>
      <c r="D148" s="56"/>
      <c r="E148" s="57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</row>
    <row r="149" spans="1:23" ht="16.5" customHeight="1">
      <c r="A149" s="56"/>
      <c r="B149" s="56"/>
      <c r="C149" s="56"/>
      <c r="D149" s="56"/>
      <c r="E149" s="57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</row>
    <row r="150" spans="1:23" ht="16.5" customHeight="1">
      <c r="A150" s="56"/>
      <c r="B150" s="56"/>
      <c r="C150" s="56"/>
      <c r="D150" s="56"/>
      <c r="E150" s="57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</row>
    <row r="151" spans="1:23" ht="16.5" customHeight="1">
      <c r="A151" s="56"/>
      <c r="B151" s="56"/>
      <c r="C151" s="56"/>
      <c r="D151" s="56"/>
      <c r="E151" s="57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</row>
    <row r="152" spans="1:23" ht="16.5" customHeight="1">
      <c r="A152" s="56"/>
      <c r="B152" s="56"/>
      <c r="C152" s="56"/>
      <c r="D152" s="56"/>
      <c r="E152" s="57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</row>
    <row r="153" spans="1:23" ht="16.5" customHeight="1">
      <c r="A153" s="56"/>
      <c r="B153" s="56"/>
      <c r="C153" s="56"/>
      <c r="D153" s="56"/>
      <c r="E153" s="57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</row>
    <row r="154" spans="1:23" ht="16.5" customHeight="1">
      <c r="A154" s="56"/>
      <c r="B154" s="56"/>
      <c r="C154" s="56"/>
      <c r="D154" s="56"/>
      <c r="E154" s="57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</row>
    <row r="155" spans="1:23" ht="16.5" customHeight="1">
      <c r="A155" s="56"/>
      <c r="B155" s="56"/>
      <c r="C155" s="56"/>
      <c r="D155" s="56"/>
      <c r="E155" s="57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</row>
    <row r="156" spans="1:23" ht="16.5" customHeight="1">
      <c r="A156" s="56"/>
      <c r="B156" s="56"/>
      <c r="C156" s="56"/>
      <c r="D156" s="56"/>
      <c r="E156" s="57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</row>
    <row r="157" spans="1:23" ht="16.5" customHeight="1">
      <c r="A157" s="56"/>
      <c r="B157" s="56"/>
      <c r="C157" s="56"/>
      <c r="D157" s="56"/>
      <c r="E157" s="57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</row>
    <row r="158" spans="1:23" ht="16.5" customHeight="1">
      <c r="A158" s="56"/>
      <c r="B158" s="56"/>
      <c r="C158" s="56"/>
      <c r="D158" s="56"/>
      <c r="E158" s="57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</row>
    <row r="159" spans="1:23" ht="16.5" customHeight="1">
      <c r="A159" s="56"/>
      <c r="B159" s="56"/>
      <c r="C159" s="56"/>
      <c r="D159" s="56"/>
      <c r="E159" s="57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</row>
    <row r="160" spans="1:23" ht="16.5" customHeight="1">
      <c r="A160" s="56"/>
      <c r="B160" s="56"/>
      <c r="C160" s="56"/>
      <c r="D160" s="56"/>
      <c r="E160" s="57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</row>
    <row r="161" spans="1:23" ht="16.5" customHeight="1">
      <c r="A161" s="56"/>
      <c r="B161" s="56"/>
      <c r="C161" s="56"/>
      <c r="D161" s="56"/>
      <c r="E161" s="57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</row>
    <row r="162" spans="1:23" ht="16.5" customHeight="1">
      <c r="A162" s="56"/>
      <c r="B162" s="56"/>
      <c r="C162" s="56"/>
      <c r="D162" s="56"/>
      <c r="E162" s="57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</row>
    <row r="163" spans="1:23" ht="16.5" customHeight="1">
      <c r="A163" s="56"/>
      <c r="B163" s="56"/>
      <c r="C163" s="56"/>
      <c r="D163" s="56"/>
      <c r="E163" s="57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</row>
    <row r="164" spans="1:23" ht="16.5" customHeight="1">
      <c r="A164" s="56"/>
      <c r="B164" s="56"/>
      <c r="C164" s="56"/>
      <c r="D164" s="56"/>
      <c r="E164" s="57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</row>
    <row r="165" spans="1:23" ht="16.5" customHeight="1">
      <c r="A165" s="56"/>
      <c r="B165" s="56"/>
      <c r="C165" s="56"/>
      <c r="D165" s="56"/>
      <c r="E165" s="57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</row>
    <row r="166" spans="1:23" ht="16.5" customHeight="1">
      <c r="A166" s="56"/>
      <c r="B166" s="56"/>
      <c r="C166" s="56"/>
      <c r="D166" s="56"/>
      <c r="E166" s="57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</row>
    <row r="167" spans="1:23" ht="16.5" customHeight="1">
      <c r="A167" s="56"/>
      <c r="B167" s="56"/>
      <c r="C167" s="56"/>
      <c r="D167" s="56"/>
      <c r="E167" s="57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</row>
    <row r="168" spans="1:23" ht="16.5" customHeight="1">
      <c r="A168" s="56"/>
      <c r="B168" s="56"/>
      <c r="C168" s="56"/>
      <c r="D168" s="56"/>
      <c r="E168" s="57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</row>
    <row r="169" spans="1:23" ht="16.5" customHeight="1">
      <c r="A169" s="56"/>
      <c r="B169" s="56"/>
      <c r="C169" s="56"/>
      <c r="D169" s="56"/>
      <c r="E169" s="57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</row>
    <row r="170" spans="1:23" ht="16.5" customHeight="1">
      <c r="A170" s="56"/>
      <c r="B170" s="56"/>
      <c r="C170" s="56"/>
      <c r="D170" s="56"/>
      <c r="E170" s="57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</row>
    <row r="171" spans="1:23" ht="16.5" customHeight="1">
      <c r="A171" s="56"/>
      <c r="B171" s="56"/>
      <c r="C171" s="56"/>
      <c r="D171" s="56"/>
      <c r="E171" s="57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</row>
    <row r="172" spans="1:23" ht="16.5" customHeight="1">
      <c r="A172" s="56"/>
      <c r="B172" s="56"/>
      <c r="C172" s="56"/>
      <c r="D172" s="56"/>
      <c r="E172" s="57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</row>
    <row r="173" spans="1:23" ht="16.5" customHeight="1">
      <c r="A173" s="56"/>
      <c r="B173" s="56"/>
      <c r="C173" s="56"/>
      <c r="D173" s="56"/>
      <c r="E173" s="57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</row>
    <row r="174" spans="1:23" ht="16.5" customHeight="1">
      <c r="A174" s="56"/>
      <c r="B174" s="56"/>
      <c r="C174" s="56"/>
      <c r="D174" s="56"/>
      <c r="E174" s="57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</row>
    <row r="175" spans="1:23" ht="16.5" customHeight="1">
      <c r="A175" s="56"/>
      <c r="B175" s="56"/>
      <c r="C175" s="56"/>
      <c r="D175" s="56"/>
      <c r="E175" s="57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</row>
    <row r="176" spans="1:23" ht="16.5" customHeight="1">
      <c r="A176" s="56"/>
      <c r="B176" s="56"/>
      <c r="C176" s="56"/>
      <c r="D176" s="56"/>
      <c r="E176" s="57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</row>
    <row r="177" spans="1:23" ht="16.5" customHeight="1">
      <c r="A177" s="56"/>
      <c r="B177" s="56"/>
      <c r="C177" s="56"/>
      <c r="D177" s="56"/>
      <c r="E177" s="57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</row>
    <row r="178" spans="1:23" ht="16.5" customHeight="1">
      <c r="A178" s="56"/>
      <c r="B178" s="56"/>
      <c r="C178" s="56"/>
      <c r="D178" s="56"/>
      <c r="E178" s="57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</row>
    <row r="179" spans="1:23" ht="16.5" customHeight="1">
      <c r="A179" s="56"/>
      <c r="B179" s="56"/>
      <c r="C179" s="56"/>
      <c r="D179" s="56"/>
      <c r="E179" s="57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</row>
    <row r="180" spans="1:23" ht="16.5" customHeight="1">
      <c r="A180" s="56"/>
      <c r="B180" s="56"/>
      <c r="C180" s="56"/>
      <c r="D180" s="56"/>
      <c r="E180" s="57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</row>
    <row r="181" spans="1:23" ht="16.5" customHeight="1">
      <c r="A181" s="56"/>
      <c r="B181" s="56"/>
      <c r="C181" s="56"/>
      <c r="D181" s="56"/>
      <c r="E181" s="57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</row>
    <row r="182" spans="1:23" ht="16.5" customHeight="1">
      <c r="A182" s="56"/>
      <c r="B182" s="56"/>
      <c r="C182" s="56"/>
      <c r="D182" s="56"/>
      <c r="E182" s="57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</row>
    <row r="183" spans="1:23" ht="16.5" customHeight="1">
      <c r="A183" s="56"/>
      <c r="B183" s="56"/>
      <c r="C183" s="56"/>
      <c r="D183" s="56"/>
      <c r="E183" s="57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</row>
    <row r="184" spans="1:23" ht="16.5" customHeight="1">
      <c r="A184" s="56"/>
      <c r="B184" s="56"/>
      <c r="C184" s="56"/>
      <c r="D184" s="56"/>
      <c r="E184" s="57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</row>
    <row r="185" spans="1:23" ht="16.5" customHeight="1">
      <c r="A185" s="56"/>
      <c r="B185" s="56"/>
      <c r="C185" s="56"/>
      <c r="D185" s="56"/>
      <c r="E185" s="57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</row>
    <row r="186" spans="1:23" ht="16.5" customHeight="1">
      <c r="A186" s="56"/>
      <c r="B186" s="56"/>
      <c r="C186" s="56"/>
      <c r="D186" s="56"/>
      <c r="E186" s="57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</row>
    <row r="187" spans="1:23" ht="16.5" customHeight="1">
      <c r="A187" s="56"/>
      <c r="B187" s="56"/>
      <c r="C187" s="56"/>
      <c r="D187" s="56"/>
      <c r="E187" s="57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</row>
    <row r="188" spans="1:23" ht="16.5" customHeight="1">
      <c r="A188" s="56"/>
      <c r="B188" s="56"/>
      <c r="C188" s="56"/>
      <c r="D188" s="56"/>
      <c r="E188" s="57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</row>
    <row r="189" spans="1:23" ht="16.5" customHeight="1">
      <c r="A189" s="56"/>
      <c r="B189" s="56"/>
      <c r="C189" s="56"/>
      <c r="D189" s="56"/>
      <c r="E189" s="57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</row>
    <row r="190" spans="1:23" ht="16.5" customHeight="1">
      <c r="A190" s="56"/>
      <c r="B190" s="56"/>
      <c r="C190" s="56"/>
      <c r="D190" s="56"/>
      <c r="E190" s="57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</row>
    <row r="191" spans="1:23" ht="16.5" customHeight="1">
      <c r="A191" s="56"/>
      <c r="B191" s="56"/>
      <c r="C191" s="56"/>
      <c r="D191" s="56"/>
      <c r="E191" s="57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</row>
    <row r="192" spans="1:23" ht="16.5" customHeight="1">
      <c r="A192" s="56"/>
      <c r="B192" s="56"/>
      <c r="C192" s="56"/>
      <c r="D192" s="56"/>
      <c r="E192" s="57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</row>
    <row r="193" spans="1:23" ht="16.5" customHeight="1">
      <c r="A193" s="56"/>
      <c r="B193" s="56"/>
      <c r="C193" s="56"/>
      <c r="D193" s="56"/>
      <c r="E193" s="57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</row>
    <row r="194" spans="1:23" ht="16.5" customHeight="1">
      <c r="A194" s="56"/>
      <c r="B194" s="56"/>
      <c r="C194" s="56"/>
      <c r="D194" s="56"/>
      <c r="E194" s="57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</row>
    <row r="195" spans="1:23" ht="16.5" customHeight="1">
      <c r="A195" s="56"/>
      <c r="B195" s="56"/>
      <c r="C195" s="56"/>
      <c r="D195" s="56"/>
      <c r="E195" s="57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</row>
    <row r="196" spans="1:23" ht="16.5" customHeight="1">
      <c r="A196" s="56"/>
      <c r="B196" s="56"/>
      <c r="C196" s="56"/>
      <c r="D196" s="56"/>
      <c r="E196" s="57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</row>
    <row r="197" spans="1:23" ht="16.5" customHeight="1">
      <c r="A197" s="56"/>
      <c r="B197" s="56"/>
      <c r="C197" s="56"/>
      <c r="D197" s="56"/>
      <c r="E197" s="57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</row>
    <row r="198" spans="1:23" ht="16.5" customHeight="1">
      <c r="A198" s="56"/>
      <c r="B198" s="56"/>
      <c r="C198" s="56"/>
      <c r="D198" s="56"/>
      <c r="E198" s="57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</row>
    <row r="199" spans="1:23" ht="16.5" customHeight="1">
      <c r="A199" s="56"/>
      <c r="B199" s="56"/>
      <c r="C199" s="56"/>
      <c r="D199" s="56"/>
      <c r="E199" s="57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</row>
    <row r="200" spans="1:23" ht="16.5" customHeight="1">
      <c r="A200" s="56"/>
      <c r="B200" s="56"/>
      <c r="C200" s="56"/>
      <c r="D200" s="56"/>
      <c r="E200" s="57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</row>
    <row r="201" spans="1:23" ht="16.5" customHeight="1">
      <c r="A201" s="56"/>
      <c r="B201" s="56"/>
      <c r="C201" s="56"/>
      <c r="D201" s="56"/>
      <c r="E201" s="57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</row>
    <row r="202" spans="1:23" ht="16.5" customHeight="1">
      <c r="A202" s="56"/>
      <c r="B202" s="56"/>
      <c r="C202" s="56"/>
      <c r="D202" s="56"/>
      <c r="E202" s="57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</row>
    <row r="203" spans="1:23" ht="16.5" customHeight="1">
      <c r="A203" s="56"/>
      <c r="B203" s="56"/>
      <c r="C203" s="56"/>
      <c r="D203" s="56"/>
      <c r="E203" s="57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</row>
    <row r="204" spans="1:23" ht="16.5" customHeight="1">
      <c r="A204" s="56"/>
      <c r="B204" s="56"/>
      <c r="C204" s="56"/>
      <c r="D204" s="56"/>
      <c r="E204" s="57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</row>
    <row r="205" spans="1:23" ht="16.5" customHeight="1">
      <c r="A205" s="56"/>
      <c r="B205" s="56"/>
      <c r="C205" s="56"/>
      <c r="D205" s="56"/>
      <c r="E205" s="57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</row>
    <row r="206" spans="1:23" ht="16.5" customHeight="1">
      <c r="A206" s="56"/>
      <c r="B206" s="56"/>
      <c r="C206" s="56"/>
      <c r="D206" s="56"/>
      <c r="E206" s="57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</row>
    <row r="207" spans="1:23" ht="16.5" customHeight="1">
      <c r="A207" s="56"/>
      <c r="B207" s="56"/>
      <c r="C207" s="56"/>
      <c r="D207" s="56"/>
      <c r="E207" s="57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</row>
    <row r="208" spans="1:23" ht="16.5" customHeight="1">
      <c r="A208" s="56"/>
      <c r="B208" s="56"/>
      <c r="C208" s="56"/>
      <c r="D208" s="56"/>
      <c r="E208" s="57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</row>
    <row r="209" spans="1:23" ht="16.5" customHeight="1">
      <c r="A209" s="56"/>
      <c r="B209" s="56"/>
      <c r="C209" s="56"/>
      <c r="D209" s="56"/>
      <c r="E209" s="57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</row>
    <row r="210" spans="1:23" ht="16.5" customHeight="1">
      <c r="A210" s="56"/>
      <c r="B210" s="56"/>
      <c r="C210" s="56"/>
      <c r="D210" s="56"/>
      <c r="E210" s="57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</row>
    <row r="211" spans="1:23" ht="16.5" customHeight="1">
      <c r="A211" s="56"/>
      <c r="B211" s="56"/>
      <c r="C211" s="56"/>
      <c r="D211" s="56"/>
      <c r="E211" s="57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</row>
    <row r="212" spans="1:23" ht="16.5" customHeight="1">
      <c r="A212" s="56"/>
      <c r="B212" s="56"/>
      <c r="C212" s="56"/>
      <c r="D212" s="56"/>
      <c r="E212" s="57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</row>
    <row r="213" spans="1:23" ht="16.5" customHeight="1">
      <c r="A213" s="56"/>
      <c r="B213" s="56"/>
      <c r="C213" s="56"/>
      <c r="D213" s="56"/>
      <c r="E213" s="57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</row>
    <row r="214" spans="1:23" ht="16.5" customHeight="1">
      <c r="A214" s="56"/>
      <c r="B214" s="56"/>
      <c r="C214" s="56"/>
      <c r="D214" s="56"/>
      <c r="E214" s="57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</row>
    <row r="215" spans="1:23" ht="16.5" customHeight="1">
      <c r="A215" s="56"/>
      <c r="B215" s="56"/>
      <c r="C215" s="56"/>
      <c r="D215" s="56"/>
      <c r="E215" s="57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</row>
    <row r="216" spans="1:23" ht="16.5" customHeight="1">
      <c r="A216" s="56"/>
      <c r="B216" s="56"/>
      <c r="C216" s="56"/>
      <c r="D216" s="56"/>
      <c r="E216" s="57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</row>
    <row r="217" spans="1:23" ht="16.5" customHeight="1">
      <c r="A217" s="56"/>
      <c r="B217" s="56"/>
      <c r="C217" s="56"/>
      <c r="D217" s="56"/>
      <c r="E217" s="57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</row>
    <row r="218" spans="1:23" ht="16.5" customHeight="1">
      <c r="A218" s="56"/>
      <c r="B218" s="56"/>
      <c r="C218" s="56"/>
      <c r="D218" s="56"/>
      <c r="E218" s="57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</row>
    <row r="219" spans="1:23" ht="16.5" customHeight="1">
      <c r="A219" s="56"/>
      <c r="B219" s="56"/>
      <c r="C219" s="56"/>
      <c r="D219" s="56"/>
      <c r="E219" s="57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</row>
    <row r="220" spans="1:23" ht="16.5" customHeight="1">
      <c r="A220" s="56"/>
      <c r="B220" s="56"/>
      <c r="C220" s="56"/>
      <c r="D220" s="56"/>
      <c r="E220" s="57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</row>
    <row r="221" spans="1:23" ht="16.5" customHeight="1">
      <c r="A221" s="56"/>
      <c r="B221" s="56"/>
      <c r="C221" s="56"/>
      <c r="D221" s="56"/>
      <c r="E221" s="57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</row>
    <row r="222" spans="1:23" ht="16.5" customHeight="1">
      <c r="A222" s="56"/>
      <c r="B222" s="56"/>
      <c r="C222" s="56"/>
      <c r="D222" s="56"/>
      <c r="E222" s="57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</row>
    <row r="223" spans="1:23" ht="16.5" customHeight="1">
      <c r="A223" s="56"/>
      <c r="B223" s="56"/>
      <c r="C223" s="56"/>
      <c r="D223" s="56"/>
      <c r="E223" s="57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</row>
    <row r="224" spans="1:23" ht="16.5" customHeight="1">
      <c r="A224" s="56"/>
      <c r="B224" s="56"/>
      <c r="C224" s="56"/>
      <c r="D224" s="56"/>
      <c r="E224" s="57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</row>
    <row r="225" spans="1:23" ht="16.5" customHeight="1">
      <c r="A225" s="56"/>
      <c r="B225" s="56"/>
      <c r="C225" s="56"/>
      <c r="D225" s="56"/>
      <c r="E225" s="57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</row>
    <row r="226" spans="1:23" ht="16.5" customHeight="1">
      <c r="A226" s="56"/>
      <c r="B226" s="56"/>
      <c r="C226" s="56"/>
      <c r="D226" s="56"/>
      <c r="E226" s="57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</row>
    <row r="227" spans="1:23" ht="16.5" customHeight="1">
      <c r="A227" s="56"/>
      <c r="B227" s="56"/>
      <c r="C227" s="56"/>
      <c r="D227" s="56"/>
      <c r="E227" s="57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</row>
    <row r="228" spans="1:23" ht="16.5" customHeight="1">
      <c r="A228" s="56"/>
      <c r="B228" s="56"/>
      <c r="C228" s="56"/>
      <c r="D228" s="56"/>
      <c r="E228" s="57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</row>
    <row r="229" spans="1:23" ht="15.75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</row>
    <row r="230" spans="1:23" ht="15.75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</row>
    <row r="231" spans="1:23" ht="15.75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</row>
    <row r="232" spans="1:23" ht="15.75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</row>
    <row r="233" spans="1:23" ht="15.75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</row>
    <row r="234" spans="1:23" ht="15.75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</row>
    <row r="235" spans="1:23" ht="15.75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</row>
    <row r="236" spans="1:23" ht="15.75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</row>
    <row r="237" spans="1:23" ht="15.75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</row>
    <row r="238" spans="1:23" ht="15.75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</row>
    <row r="239" spans="1:23" ht="15.75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</row>
    <row r="240" spans="1:23" ht="15.75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</row>
    <row r="241" spans="1:23" ht="15.75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</row>
    <row r="242" spans="1:23" ht="15.75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</row>
    <row r="243" spans="1:23" ht="15.75" customHeight="1"/>
    <row r="244" spans="1:23" ht="15.75" customHeight="1"/>
    <row r="245" spans="1:23" ht="15.75" customHeight="1"/>
    <row r="246" spans="1:23" ht="15.75" customHeight="1"/>
    <row r="247" spans="1:23" ht="15.75" customHeight="1"/>
    <row r="248" spans="1:23" ht="15.75" customHeight="1"/>
    <row r="249" spans="1:23" ht="15.75" customHeight="1"/>
    <row r="250" spans="1:23" ht="15.75" customHeight="1"/>
    <row r="251" spans="1:23" ht="15.75" customHeight="1"/>
    <row r="252" spans="1:23" ht="15.75" customHeight="1"/>
    <row r="253" spans="1:23" ht="15.75" customHeight="1"/>
    <row r="254" spans="1:23" ht="15.75" customHeight="1"/>
    <row r="255" spans="1:23" ht="15.75" customHeight="1"/>
    <row r="256" spans="1:23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autoFilter ref="A1:W42" xr:uid="{00000000-0009-0000-0000-000002000000}">
    <sortState xmlns:xlrd2="http://schemas.microsoft.com/office/spreadsheetml/2017/richdata2" ref="A2:W42">
      <sortCondition descending="1" ref="A1:A42"/>
    </sortState>
  </autoFilter>
  <phoneticPr fontId="37" type="noConversion"/>
  <conditionalFormatting sqref="W2:W42">
    <cfRule type="cellIs" dxfId="3" priority="1" operator="equal">
      <formula>0</formula>
    </cfRule>
  </conditionalFormatting>
  <pageMargins left="0.23622047244094491" right="0.23622047244094491" top="0.74803149606299213" bottom="0.74803149606299213" header="0" footer="0"/>
  <pageSetup paperSize="9" scale="48" fitToHeight="0" orientation="landscape" r:id="rId1"/>
  <rowBreaks count="1" manualBreakCount="1">
    <brk id="42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4A853"/>
    <pageSetUpPr fitToPage="1"/>
  </sheetPr>
  <dimension ref="A1:Y993"/>
  <sheetViews>
    <sheetView view="pageBreakPreview" zoomScale="40" zoomScaleNormal="70" zoomScaleSheetLayoutView="40" workbookViewId="0">
      <pane xSplit="3" ySplit="1" topLeftCell="D25" activePane="bottomRight" state="frozen"/>
      <selection pane="topRight" activeCell="D1" sqref="D1"/>
      <selection pane="bottomLeft" activeCell="A2" sqref="A2"/>
      <selection pane="bottomRight" activeCell="J7" sqref="J7"/>
    </sheetView>
  </sheetViews>
  <sheetFormatPr defaultColWidth="11.25" defaultRowHeight="15" customHeight="1"/>
  <cols>
    <col min="1" max="1" width="14.375" customWidth="1"/>
    <col min="2" max="2" width="7.625" customWidth="1"/>
    <col min="3" max="3" width="38.125" customWidth="1"/>
    <col min="4" max="4" width="5.875" customWidth="1"/>
    <col min="5" max="5" width="55.125" customWidth="1"/>
    <col min="6" max="6" width="8.25" customWidth="1"/>
    <col min="7" max="7" width="10.625" customWidth="1"/>
    <col min="8" max="24" width="8.25" customWidth="1"/>
    <col min="25" max="25" width="11.25" customWidth="1"/>
  </cols>
  <sheetData>
    <row r="1" spans="1:25" ht="190.5" customHeight="1">
      <c r="A1" s="58" t="s">
        <v>95</v>
      </c>
      <c r="B1" s="59" t="s">
        <v>0</v>
      </c>
      <c r="C1" s="60" t="s">
        <v>96</v>
      </c>
      <c r="D1" s="60" t="s">
        <v>97</v>
      </c>
      <c r="E1" s="60" t="s">
        <v>98</v>
      </c>
      <c r="F1" s="61" t="s">
        <v>99</v>
      </c>
      <c r="G1" s="61" t="s">
        <v>100</v>
      </c>
      <c r="H1" s="61" t="s">
        <v>101</v>
      </c>
      <c r="I1" s="61" t="s">
        <v>102</v>
      </c>
      <c r="J1" s="61" t="s">
        <v>103</v>
      </c>
      <c r="K1" s="61" t="s">
        <v>104</v>
      </c>
      <c r="L1" s="61" t="s">
        <v>105</v>
      </c>
      <c r="M1" s="61" t="s">
        <v>106</v>
      </c>
      <c r="N1" s="61" t="s">
        <v>107</v>
      </c>
      <c r="O1" s="61" t="s">
        <v>108</v>
      </c>
      <c r="P1" s="61" t="s">
        <v>109</v>
      </c>
      <c r="Q1" s="61" t="s">
        <v>110</v>
      </c>
      <c r="R1" s="62" t="s">
        <v>111</v>
      </c>
      <c r="S1" s="61" t="s">
        <v>112</v>
      </c>
      <c r="T1" s="61" t="s">
        <v>113</v>
      </c>
      <c r="U1" s="61" t="s">
        <v>114</v>
      </c>
      <c r="V1" s="61" t="s">
        <v>115</v>
      </c>
      <c r="W1" s="62" t="s">
        <v>116</v>
      </c>
      <c r="X1" s="62" t="s">
        <v>282</v>
      </c>
      <c r="Y1" s="63" t="s">
        <v>117</v>
      </c>
    </row>
    <row r="2" spans="1:25" ht="54" customHeight="1">
      <c r="A2" s="64" t="s">
        <v>283</v>
      </c>
      <c r="B2" s="26">
        <f t="shared" ref="B2:B33" si="0">ROW()-1</f>
        <v>1</v>
      </c>
      <c r="C2" s="27" t="s">
        <v>284</v>
      </c>
      <c r="D2" s="26" t="s">
        <v>125</v>
      </c>
      <c r="E2" s="27" t="s">
        <v>148</v>
      </c>
      <c r="F2" s="25"/>
      <c r="G2" s="25">
        <v>10</v>
      </c>
      <c r="H2" s="25">
        <v>10</v>
      </c>
      <c r="I2" s="25">
        <v>10</v>
      </c>
      <c r="J2" s="25">
        <v>10</v>
      </c>
      <c r="K2" s="25"/>
      <c r="L2" s="25">
        <v>2</v>
      </c>
      <c r="M2" s="65"/>
      <c r="N2" s="25">
        <v>10</v>
      </c>
      <c r="O2" s="65">
        <v>16</v>
      </c>
      <c r="P2" s="25">
        <v>5</v>
      </c>
      <c r="Q2" s="65"/>
      <c r="R2" s="25"/>
      <c r="S2" s="25"/>
      <c r="T2" s="25"/>
      <c r="U2" s="25">
        <v>10</v>
      </c>
      <c r="V2" s="25">
        <v>5</v>
      </c>
      <c r="W2" s="25"/>
      <c r="X2" s="25"/>
      <c r="Y2" s="66">
        <f>SUM(F2:X2)</f>
        <v>88</v>
      </c>
    </row>
    <row r="3" spans="1:25" ht="54" customHeight="1">
      <c r="A3" s="64" t="s">
        <v>283</v>
      </c>
      <c r="B3" s="26">
        <f t="shared" si="0"/>
        <v>2</v>
      </c>
      <c r="C3" s="27" t="s">
        <v>285</v>
      </c>
      <c r="D3" s="26" t="str">
        <f>VLOOKUP(C3,工作表2!A:B,2, )</f>
        <v>台</v>
      </c>
      <c r="E3" s="27" t="s">
        <v>286</v>
      </c>
      <c r="F3" s="25"/>
      <c r="G3" s="25"/>
      <c r="H3" s="25">
        <v>4</v>
      </c>
      <c r="I3" s="25">
        <v>4</v>
      </c>
      <c r="J3" s="25">
        <v>4</v>
      </c>
      <c r="K3" s="25"/>
      <c r="L3" s="25">
        <v>2</v>
      </c>
      <c r="M3" s="65">
        <v>5</v>
      </c>
      <c r="N3" s="25">
        <v>5</v>
      </c>
      <c r="O3" s="65">
        <v>4</v>
      </c>
      <c r="P3" s="25">
        <v>4</v>
      </c>
      <c r="Q3" s="65"/>
      <c r="R3" s="25"/>
      <c r="S3" s="25"/>
      <c r="T3" s="25"/>
      <c r="U3" s="25">
        <v>5</v>
      </c>
      <c r="V3" s="25">
        <v>1</v>
      </c>
      <c r="W3" s="25"/>
      <c r="X3" s="25"/>
      <c r="Y3" s="66">
        <f t="shared" ref="Y3:Y33" si="1">SUM(F3:X3)</f>
        <v>38</v>
      </c>
    </row>
    <row r="4" spans="1:25" ht="54" customHeight="1">
      <c r="A4" s="64" t="s">
        <v>283</v>
      </c>
      <c r="B4" s="26">
        <f t="shared" si="0"/>
        <v>3</v>
      </c>
      <c r="C4" s="27" t="s">
        <v>287</v>
      </c>
      <c r="D4" s="26" t="str">
        <f>VLOOKUP(C4,工作表2!A:B,2,0)</f>
        <v>個</v>
      </c>
      <c r="E4" s="27" t="s">
        <v>288</v>
      </c>
      <c r="F4" s="25"/>
      <c r="G4" s="25"/>
      <c r="H4" s="25"/>
      <c r="I4" s="25"/>
      <c r="J4" s="25"/>
      <c r="K4" s="25"/>
      <c r="L4" s="25"/>
      <c r="M4" s="65"/>
      <c r="N4" s="25"/>
      <c r="O4" s="65">
        <v>4</v>
      </c>
      <c r="P4" s="25"/>
      <c r="Q4" s="65"/>
      <c r="R4" s="25"/>
      <c r="S4" s="25"/>
      <c r="T4" s="25"/>
      <c r="U4" s="25"/>
      <c r="V4" s="25"/>
      <c r="W4" s="25"/>
      <c r="X4" s="25"/>
      <c r="Y4" s="66">
        <f t="shared" si="1"/>
        <v>4</v>
      </c>
    </row>
    <row r="5" spans="1:25" ht="54" customHeight="1">
      <c r="A5" s="64" t="s">
        <v>283</v>
      </c>
      <c r="B5" s="26">
        <f t="shared" si="0"/>
        <v>4</v>
      </c>
      <c r="C5" s="27" t="s">
        <v>289</v>
      </c>
      <c r="D5" s="26" t="s">
        <v>122</v>
      </c>
      <c r="E5" s="27" t="s">
        <v>148</v>
      </c>
      <c r="F5" s="25"/>
      <c r="G5" s="25"/>
      <c r="H5" s="25"/>
      <c r="I5" s="25"/>
      <c r="J5" s="25"/>
      <c r="K5" s="25">
        <v>4</v>
      </c>
      <c r="L5" s="25"/>
      <c r="M5" s="65">
        <v>2</v>
      </c>
      <c r="N5" s="25"/>
      <c r="O5" s="65"/>
      <c r="P5" s="25"/>
      <c r="Q5" s="65"/>
      <c r="R5" s="25"/>
      <c r="S5" s="25"/>
      <c r="T5" s="25"/>
      <c r="U5" s="25">
        <v>2</v>
      </c>
      <c r="V5" s="25"/>
      <c r="W5" s="25"/>
      <c r="X5" s="25"/>
      <c r="Y5" s="66">
        <f t="shared" si="1"/>
        <v>8</v>
      </c>
    </row>
    <row r="6" spans="1:25" ht="54" customHeight="1">
      <c r="A6" s="64" t="s">
        <v>283</v>
      </c>
      <c r="B6" s="26">
        <f t="shared" si="0"/>
        <v>5</v>
      </c>
      <c r="C6" s="27" t="s">
        <v>290</v>
      </c>
      <c r="D6" s="26" t="str">
        <f>VLOOKUP(C6,工作表2!A:B,2, )</f>
        <v>台</v>
      </c>
      <c r="E6" s="27" t="s">
        <v>148</v>
      </c>
      <c r="F6" s="25"/>
      <c r="G6" s="25">
        <v>2</v>
      </c>
      <c r="H6" s="25"/>
      <c r="I6" s="25"/>
      <c r="J6" s="25">
        <v>1</v>
      </c>
      <c r="K6" s="25"/>
      <c r="L6" s="25">
        <v>2</v>
      </c>
      <c r="M6" s="65">
        <v>1</v>
      </c>
      <c r="N6" s="25">
        <v>2</v>
      </c>
      <c r="O6" s="65"/>
      <c r="P6" s="25">
        <v>1</v>
      </c>
      <c r="Q6" s="65"/>
      <c r="R6" s="25">
        <v>1</v>
      </c>
      <c r="S6" s="25"/>
      <c r="T6" s="25"/>
      <c r="U6" s="25"/>
      <c r="V6" s="25"/>
      <c r="W6" s="25"/>
      <c r="X6" s="25"/>
      <c r="Y6" s="66">
        <f t="shared" si="1"/>
        <v>10</v>
      </c>
    </row>
    <row r="7" spans="1:25" ht="54" customHeight="1">
      <c r="A7" s="64" t="s">
        <v>283</v>
      </c>
      <c r="B7" s="26">
        <f t="shared" si="0"/>
        <v>6</v>
      </c>
      <c r="C7" s="27" t="s">
        <v>291</v>
      </c>
      <c r="D7" s="26" t="str">
        <f>VLOOKUP(C7,工作表2!A:B,2, )</f>
        <v>組</v>
      </c>
      <c r="E7" s="27" t="s">
        <v>682</v>
      </c>
      <c r="F7" s="25"/>
      <c r="G7" s="25"/>
      <c r="H7" s="25"/>
      <c r="I7" s="25"/>
      <c r="J7" s="25"/>
      <c r="K7" s="25"/>
      <c r="L7" s="25">
        <v>10</v>
      </c>
      <c r="M7" s="65">
        <v>1</v>
      </c>
      <c r="N7" s="25"/>
      <c r="O7" s="65"/>
      <c r="P7" s="25"/>
      <c r="Q7" s="65"/>
      <c r="R7" s="25"/>
      <c r="S7" s="25"/>
      <c r="T7" s="25"/>
      <c r="U7" s="25"/>
      <c r="V7" s="25"/>
      <c r="W7" s="25"/>
      <c r="X7" s="25"/>
      <c r="Y7" s="66">
        <f t="shared" si="1"/>
        <v>11</v>
      </c>
    </row>
    <row r="8" spans="1:25" ht="30.75">
      <c r="A8" s="64" t="s">
        <v>283</v>
      </c>
      <c r="B8" s="26">
        <f t="shared" si="0"/>
        <v>7</v>
      </c>
      <c r="C8" s="27" t="s">
        <v>294</v>
      </c>
      <c r="D8" s="26" t="s">
        <v>125</v>
      </c>
      <c r="E8" s="27" t="s">
        <v>148</v>
      </c>
      <c r="F8" s="25"/>
      <c r="G8" s="25"/>
      <c r="H8" s="25"/>
      <c r="I8" s="25"/>
      <c r="J8" s="25">
        <v>2</v>
      </c>
      <c r="K8" s="25">
        <v>1</v>
      </c>
      <c r="L8" s="25">
        <v>1</v>
      </c>
      <c r="M8" s="65">
        <v>2</v>
      </c>
      <c r="N8" s="25"/>
      <c r="O8" s="65"/>
      <c r="P8" s="25">
        <v>1</v>
      </c>
      <c r="Q8" s="65"/>
      <c r="R8" s="25"/>
      <c r="S8" s="25"/>
      <c r="T8" s="25">
        <v>1</v>
      </c>
      <c r="U8" s="25">
        <v>1</v>
      </c>
      <c r="V8" s="25">
        <v>1</v>
      </c>
      <c r="W8" s="25">
        <v>1</v>
      </c>
      <c r="X8" s="25"/>
      <c r="Y8" s="66">
        <f t="shared" si="1"/>
        <v>11</v>
      </c>
    </row>
    <row r="9" spans="1:25" ht="69" customHeight="1">
      <c r="A9" s="64" t="s">
        <v>283</v>
      </c>
      <c r="B9" s="26">
        <f t="shared" si="0"/>
        <v>8</v>
      </c>
      <c r="C9" s="27" t="s">
        <v>295</v>
      </c>
      <c r="D9" s="26" t="str">
        <f>VLOOKUP(C9,工作表2!A:B,2, )</f>
        <v>支</v>
      </c>
      <c r="E9" s="27" t="s">
        <v>296</v>
      </c>
      <c r="F9" s="25"/>
      <c r="G9" s="25"/>
      <c r="H9" s="25"/>
      <c r="I9" s="25"/>
      <c r="J9" s="25"/>
      <c r="K9" s="25">
        <v>2</v>
      </c>
      <c r="L9" s="25"/>
      <c r="M9" s="65"/>
      <c r="N9" s="25"/>
      <c r="O9" s="65"/>
      <c r="P9" s="25"/>
      <c r="Q9" s="65"/>
      <c r="R9" s="25"/>
      <c r="S9" s="25"/>
      <c r="T9" s="25"/>
      <c r="U9" s="25">
        <v>2</v>
      </c>
      <c r="V9" s="25"/>
      <c r="W9" s="25"/>
      <c r="X9" s="25"/>
      <c r="Y9" s="66">
        <f t="shared" si="1"/>
        <v>4</v>
      </c>
    </row>
    <row r="10" spans="1:25" ht="54" customHeight="1">
      <c r="A10" s="67" t="s">
        <v>283</v>
      </c>
      <c r="B10" s="26">
        <f t="shared" si="0"/>
        <v>9</v>
      </c>
      <c r="C10" s="31" t="s">
        <v>297</v>
      </c>
      <c r="D10" s="31" t="s">
        <v>173</v>
      </c>
      <c r="E10" s="31" t="s">
        <v>148</v>
      </c>
      <c r="F10" s="28"/>
      <c r="G10" s="28"/>
      <c r="H10" s="28"/>
      <c r="I10" s="25"/>
      <c r="J10" s="25">
        <v>1</v>
      </c>
      <c r="K10" s="25"/>
      <c r="L10" s="25"/>
      <c r="M10" s="65"/>
      <c r="N10" s="25"/>
      <c r="O10" s="65"/>
      <c r="P10" s="25"/>
      <c r="Q10" s="65"/>
      <c r="R10" s="25"/>
      <c r="S10" s="25"/>
      <c r="T10" s="25"/>
      <c r="U10" s="25"/>
      <c r="V10" s="25"/>
      <c r="W10" s="25"/>
      <c r="X10" s="25"/>
      <c r="Y10" s="66">
        <f t="shared" si="1"/>
        <v>1</v>
      </c>
    </row>
    <row r="11" spans="1:25" ht="54" customHeight="1">
      <c r="A11" s="67" t="s">
        <v>283</v>
      </c>
      <c r="B11" s="26">
        <f t="shared" si="0"/>
        <v>10</v>
      </c>
      <c r="C11" s="31" t="s">
        <v>298</v>
      </c>
      <c r="D11" s="31" t="s">
        <v>173</v>
      </c>
      <c r="E11" s="32" t="s">
        <v>299</v>
      </c>
      <c r="F11" s="28"/>
      <c r="G11" s="28"/>
      <c r="H11" s="28"/>
      <c r="I11" s="25">
        <v>1</v>
      </c>
      <c r="J11" s="25"/>
      <c r="K11" s="25"/>
      <c r="L11" s="25">
        <v>2</v>
      </c>
      <c r="M11" s="65"/>
      <c r="N11" s="25"/>
      <c r="O11" s="65"/>
      <c r="P11" s="25"/>
      <c r="Q11" s="65"/>
      <c r="R11" s="25"/>
      <c r="S11" s="25">
        <v>1</v>
      </c>
      <c r="T11" s="25"/>
      <c r="U11" s="25"/>
      <c r="V11" s="25"/>
      <c r="W11" s="25"/>
      <c r="X11" s="25"/>
      <c r="Y11" s="66">
        <f t="shared" si="1"/>
        <v>4</v>
      </c>
    </row>
    <row r="12" spans="1:25" ht="54" customHeight="1">
      <c r="A12" s="64" t="s">
        <v>300</v>
      </c>
      <c r="B12" s="26">
        <f t="shared" si="0"/>
        <v>11</v>
      </c>
      <c r="C12" s="27" t="s">
        <v>303</v>
      </c>
      <c r="D12" s="26" t="str">
        <f>VLOOKUP(C12,工作表2!A:B,2,0)</f>
        <v>台</v>
      </c>
      <c r="E12" s="27" t="s">
        <v>304</v>
      </c>
      <c r="F12" s="25"/>
      <c r="G12" s="25"/>
      <c r="H12" s="25">
        <v>1</v>
      </c>
      <c r="I12" s="25">
        <v>1</v>
      </c>
      <c r="J12" s="25"/>
      <c r="K12" s="25"/>
      <c r="L12" s="25"/>
      <c r="M12" s="65">
        <v>2</v>
      </c>
      <c r="N12" s="25">
        <v>2</v>
      </c>
      <c r="O12" s="65">
        <v>1</v>
      </c>
      <c r="P12" s="25"/>
      <c r="Q12" s="65"/>
      <c r="R12" s="25"/>
      <c r="S12" s="25">
        <v>2</v>
      </c>
      <c r="T12" s="25">
        <v>1</v>
      </c>
      <c r="U12" s="25">
        <v>1</v>
      </c>
      <c r="V12" s="25"/>
      <c r="W12" s="25"/>
      <c r="X12" s="25"/>
      <c r="Y12" s="66">
        <f t="shared" si="1"/>
        <v>11</v>
      </c>
    </row>
    <row r="13" spans="1:25" ht="54" customHeight="1">
      <c r="A13" s="64" t="s">
        <v>300</v>
      </c>
      <c r="B13" s="26">
        <f t="shared" si="0"/>
        <v>12</v>
      </c>
      <c r="C13" s="27" t="s">
        <v>306</v>
      </c>
      <c r="D13" s="26" t="str">
        <f>VLOOKUP(C13,工作表2!A:B,2,0)</f>
        <v>台</v>
      </c>
      <c r="E13" s="27" t="s">
        <v>148</v>
      </c>
      <c r="F13" s="25">
        <v>6</v>
      </c>
      <c r="G13" s="25"/>
      <c r="H13" s="25"/>
      <c r="I13" s="25"/>
      <c r="J13" s="25">
        <v>1</v>
      </c>
      <c r="K13" s="25"/>
      <c r="L13" s="25"/>
      <c r="M13" s="65">
        <v>1</v>
      </c>
      <c r="N13" s="25"/>
      <c r="O13" s="65">
        <v>1</v>
      </c>
      <c r="P13" s="25"/>
      <c r="Q13" s="65"/>
      <c r="R13" s="25"/>
      <c r="S13" s="25">
        <v>3</v>
      </c>
      <c r="T13" s="25"/>
      <c r="U13" s="25"/>
      <c r="V13" s="25"/>
      <c r="W13" s="25"/>
      <c r="X13" s="25"/>
      <c r="Y13" s="66">
        <f t="shared" si="1"/>
        <v>12</v>
      </c>
    </row>
    <row r="14" spans="1:25" ht="54" customHeight="1">
      <c r="A14" s="64" t="s">
        <v>300</v>
      </c>
      <c r="B14" s="26">
        <f t="shared" si="0"/>
        <v>13</v>
      </c>
      <c r="C14" s="27" t="s">
        <v>307</v>
      </c>
      <c r="D14" s="26" t="str">
        <f>VLOOKUP(C14,工作表2!A:B,2,0)</f>
        <v>台</v>
      </c>
      <c r="E14" s="27" t="s">
        <v>308</v>
      </c>
      <c r="F14" s="25"/>
      <c r="G14" s="25"/>
      <c r="H14" s="25"/>
      <c r="I14" s="25"/>
      <c r="J14" s="25"/>
      <c r="K14" s="25"/>
      <c r="L14" s="25">
        <v>1</v>
      </c>
      <c r="M14" s="65"/>
      <c r="N14" s="25"/>
      <c r="O14" s="65"/>
      <c r="P14" s="25"/>
      <c r="Q14" s="65"/>
      <c r="R14" s="25"/>
      <c r="S14" s="25"/>
      <c r="T14" s="25"/>
      <c r="U14" s="25"/>
      <c r="V14" s="25"/>
      <c r="W14" s="25"/>
      <c r="X14" s="25"/>
      <c r="Y14" s="66">
        <f t="shared" si="1"/>
        <v>1</v>
      </c>
    </row>
    <row r="15" spans="1:25" ht="54" customHeight="1">
      <c r="A15" s="64" t="s">
        <v>300</v>
      </c>
      <c r="B15" s="26">
        <f t="shared" si="0"/>
        <v>14</v>
      </c>
      <c r="C15" s="27" t="s">
        <v>309</v>
      </c>
      <c r="D15" s="26" t="str">
        <f>VLOOKUP(C15,工作表2!A:B,2,0)</f>
        <v>台</v>
      </c>
      <c r="E15" s="27" t="s">
        <v>310</v>
      </c>
      <c r="F15" s="25"/>
      <c r="G15" s="25"/>
      <c r="H15" s="25"/>
      <c r="I15" s="25"/>
      <c r="J15" s="25"/>
      <c r="K15" s="25"/>
      <c r="L15" s="25"/>
      <c r="M15" s="65"/>
      <c r="N15" s="25"/>
      <c r="O15" s="65"/>
      <c r="P15" s="25"/>
      <c r="Q15" s="65"/>
      <c r="R15" s="25"/>
      <c r="S15" s="25"/>
      <c r="T15" s="25"/>
      <c r="U15" s="25"/>
      <c r="V15" s="25">
        <v>1</v>
      </c>
      <c r="W15" s="25"/>
      <c r="X15" s="25"/>
      <c r="Y15" s="66">
        <f t="shared" si="1"/>
        <v>1</v>
      </c>
    </row>
    <row r="16" spans="1:25" ht="54" customHeight="1">
      <c r="A16" s="64" t="s">
        <v>300</v>
      </c>
      <c r="B16" s="26">
        <f t="shared" si="0"/>
        <v>15</v>
      </c>
      <c r="C16" s="27" t="s">
        <v>311</v>
      </c>
      <c r="D16" s="26" t="s">
        <v>173</v>
      </c>
      <c r="E16" s="27" t="s">
        <v>310</v>
      </c>
      <c r="F16" s="25"/>
      <c r="G16" s="25"/>
      <c r="H16" s="25"/>
      <c r="I16" s="25"/>
      <c r="J16" s="25"/>
      <c r="K16" s="25"/>
      <c r="L16" s="25"/>
      <c r="M16" s="65"/>
      <c r="N16" s="25"/>
      <c r="O16" s="65"/>
      <c r="P16" s="25"/>
      <c r="Q16" s="65"/>
      <c r="R16" s="25"/>
      <c r="S16" s="25">
        <v>1</v>
      </c>
      <c r="T16" s="25"/>
      <c r="U16" s="25"/>
      <c r="V16" s="25">
        <v>1</v>
      </c>
      <c r="W16" s="25"/>
      <c r="X16" s="25"/>
      <c r="Y16" s="66">
        <f t="shared" si="1"/>
        <v>2</v>
      </c>
    </row>
    <row r="17" spans="1:25" ht="54" customHeight="1">
      <c r="A17" s="67" t="s">
        <v>300</v>
      </c>
      <c r="B17" s="26">
        <f t="shared" si="0"/>
        <v>16</v>
      </c>
      <c r="C17" s="31" t="s">
        <v>277</v>
      </c>
      <c r="D17" s="31" t="s">
        <v>173</v>
      </c>
      <c r="E17" s="27" t="s">
        <v>148</v>
      </c>
      <c r="F17" s="28"/>
      <c r="G17" s="28"/>
      <c r="H17" s="28">
        <v>1</v>
      </c>
      <c r="I17" s="25"/>
      <c r="J17" s="25"/>
      <c r="K17" s="25"/>
      <c r="L17" s="25"/>
      <c r="M17" s="65"/>
      <c r="N17" s="25"/>
      <c r="O17" s="65"/>
      <c r="P17" s="25"/>
      <c r="Q17" s="65"/>
      <c r="R17" s="25"/>
      <c r="S17" s="25"/>
      <c r="T17" s="25"/>
      <c r="U17" s="25"/>
      <c r="V17" s="25"/>
      <c r="W17" s="25"/>
      <c r="X17" s="25"/>
      <c r="Y17" s="66">
        <f t="shared" si="1"/>
        <v>1</v>
      </c>
    </row>
    <row r="18" spans="1:25" ht="54" customHeight="1">
      <c r="A18" s="67" t="s">
        <v>300</v>
      </c>
      <c r="B18" s="26">
        <f t="shared" si="0"/>
        <v>17</v>
      </c>
      <c r="C18" s="31" t="s">
        <v>313</v>
      </c>
      <c r="D18" s="31" t="s">
        <v>173</v>
      </c>
      <c r="E18" s="27" t="s">
        <v>148</v>
      </c>
      <c r="F18" s="28"/>
      <c r="G18" s="28"/>
      <c r="H18" s="28">
        <v>2</v>
      </c>
      <c r="I18" s="25"/>
      <c r="J18" s="25"/>
      <c r="K18" s="25"/>
      <c r="L18" s="25"/>
      <c r="M18" s="65">
        <v>2</v>
      </c>
      <c r="N18" s="25"/>
      <c r="O18" s="65"/>
      <c r="P18" s="25"/>
      <c r="Q18" s="65"/>
      <c r="R18" s="25"/>
      <c r="S18" s="25"/>
      <c r="T18" s="25"/>
      <c r="U18" s="25"/>
      <c r="V18" s="25"/>
      <c r="W18" s="25"/>
      <c r="X18" s="25"/>
      <c r="Y18" s="66">
        <f t="shared" si="1"/>
        <v>4</v>
      </c>
    </row>
    <row r="19" spans="1:25" ht="54" customHeight="1">
      <c r="A19" s="64" t="s">
        <v>314</v>
      </c>
      <c r="B19" s="26">
        <f t="shared" si="0"/>
        <v>18</v>
      </c>
      <c r="C19" s="27" t="s">
        <v>315</v>
      </c>
      <c r="D19" s="26" t="str">
        <f>VLOOKUP(C19,工作表2!A:B,2,0)</f>
        <v>個</v>
      </c>
      <c r="E19" s="27" t="s">
        <v>316</v>
      </c>
      <c r="F19" s="25"/>
      <c r="G19" s="25">
        <v>10</v>
      </c>
      <c r="H19" s="25">
        <v>20</v>
      </c>
      <c r="I19" s="25"/>
      <c r="J19" s="25">
        <v>5</v>
      </c>
      <c r="K19" s="25"/>
      <c r="L19" s="25"/>
      <c r="M19" s="65">
        <v>10</v>
      </c>
      <c r="N19" s="25">
        <v>2</v>
      </c>
      <c r="O19" s="65">
        <v>10</v>
      </c>
      <c r="P19" s="25">
        <v>5</v>
      </c>
      <c r="Q19" s="65">
        <v>30</v>
      </c>
      <c r="R19" s="25"/>
      <c r="S19" s="25"/>
      <c r="T19" s="25"/>
      <c r="U19" s="25">
        <v>10</v>
      </c>
      <c r="V19" s="25">
        <v>5</v>
      </c>
      <c r="W19" s="25">
        <v>5</v>
      </c>
      <c r="X19" s="25"/>
      <c r="Y19" s="66">
        <f t="shared" si="1"/>
        <v>112</v>
      </c>
    </row>
    <row r="20" spans="1:25" ht="54" customHeight="1">
      <c r="A20" s="64" t="s">
        <v>314</v>
      </c>
      <c r="B20" s="26">
        <f t="shared" si="0"/>
        <v>19</v>
      </c>
      <c r="C20" s="27" t="s">
        <v>317</v>
      </c>
      <c r="D20" s="26" t="s">
        <v>152</v>
      </c>
      <c r="E20" s="27" t="s">
        <v>318</v>
      </c>
      <c r="F20" s="25">
        <v>30</v>
      </c>
      <c r="G20" s="25">
        <v>10</v>
      </c>
      <c r="H20" s="25">
        <v>5</v>
      </c>
      <c r="I20" s="25"/>
      <c r="J20" s="25">
        <v>5</v>
      </c>
      <c r="K20" s="25">
        <v>10</v>
      </c>
      <c r="L20" s="25"/>
      <c r="M20" s="65">
        <v>10</v>
      </c>
      <c r="N20" s="25"/>
      <c r="O20" s="65">
        <v>5</v>
      </c>
      <c r="P20" s="25">
        <v>5</v>
      </c>
      <c r="Q20" s="65"/>
      <c r="R20" s="25"/>
      <c r="S20" s="25"/>
      <c r="T20" s="25"/>
      <c r="U20" s="25">
        <v>10</v>
      </c>
      <c r="V20" s="25"/>
      <c r="W20" s="25"/>
      <c r="X20" s="25"/>
      <c r="Y20" s="66">
        <f t="shared" si="1"/>
        <v>90</v>
      </c>
    </row>
    <row r="21" spans="1:25" ht="54" customHeight="1">
      <c r="A21" s="64" t="s">
        <v>314</v>
      </c>
      <c r="B21" s="26">
        <f t="shared" si="0"/>
        <v>20</v>
      </c>
      <c r="C21" s="27" t="s">
        <v>319</v>
      </c>
      <c r="D21" s="26" t="s">
        <v>152</v>
      </c>
      <c r="E21" s="27" t="s">
        <v>318</v>
      </c>
      <c r="F21" s="25">
        <v>30</v>
      </c>
      <c r="G21" s="25">
        <v>10</v>
      </c>
      <c r="H21" s="25">
        <v>5</v>
      </c>
      <c r="I21" s="25"/>
      <c r="J21" s="25"/>
      <c r="K21" s="25">
        <v>10</v>
      </c>
      <c r="L21" s="25"/>
      <c r="M21" s="65">
        <v>10</v>
      </c>
      <c r="N21" s="25">
        <v>5</v>
      </c>
      <c r="O21" s="65"/>
      <c r="P21" s="25">
        <v>5</v>
      </c>
      <c r="Q21" s="65">
        <v>30</v>
      </c>
      <c r="R21" s="25"/>
      <c r="S21" s="25"/>
      <c r="T21" s="25">
        <v>5</v>
      </c>
      <c r="U21" s="25">
        <v>10</v>
      </c>
      <c r="V21" s="25">
        <v>10</v>
      </c>
      <c r="W21" s="25"/>
      <c r="X21" s="25"/>
      <c r="Y21" s="66">
        <f t="shared" si="1"/>
        <v>130</v>
      </c>
    </row>
    <row r="22" spans="1:25" ht="54" customHeight="1">
      <c r="A22" s="64" t="s">
        <v>314</v>
      </c>
      <c r="B22" s="26">
        <f t="shared" si="0"/>
        <v>21</v>
      </c>
      <c r="C22" s="27" t="s">
        <v>320</v>
      </c>
      <c r="D22" s="26" t="str">
        <f>VLOOKUP(C22,工作表2!A:B,2,0)</f>
        <v>組</v>
      </c>
      <c r="E22" s="27" t="s">
        <v>321</v>
      </c>
      <c r="F22" s="25">
        <v>10</v>
      </c>
      <c r="G22" s="25"/>
      <c r="H22" s="25">
        <v>10</v>
      </c>
      <c r="I22" s="25"/>
      <c r="J22" s="25">
        <v>5</v>
      </c>
      <c r="K22" s="25">
        <v>10</v>
      </c>
      <c r="L22" s="25"/>
      <c r="M22" s="65"/>
      <c r="N22" s="25"/>
      <c r="O22" s="65"/>
      <c r="P22" s="25"/>
      <c r="Q22" s="65"/>
      <c r="R22" s="25"/>
      <c r="S22" s="25">
        <v>3</v>
      </c>
      <c r="T22" s="25">
        <v>10</v>
      </c>
      <c r="U22" s="25">
        <v>5</v>
      </c>
      <c r="V22" s="25">
        <v>20</v>
      </c>
      <c r="W22" s="25">
        <v>3</v>
      </c>
      <c r="X22" s="25"/>
      <c r="Y22" s="66">
        <f t="shared" si="1"/>
        <v>76</v>
      </c>
    </row>
    <row r="23" spans="1:25" ht="54" customHeight="1">
      <c r="A23" s="64" t="s">
        <v>314</v>
      </c>
      <c r="B23" s="26">
        <f t="shared" si="0"/>
        <v>22</v>
      </c>
      <c r="C23" s="27" t="s">
        <v>322</v>
      </c>
      <c r="D23" s="26" t="str">
        <f>VLOOKUP(C23,工作表2!A:B,2,0)</f>
        <v>組</v>
      </c>
      <c r="E23" s="27" t="s">
        <v>323</v>
      </c>
      <c r="F23" s="25">
        <v>10</v>
      </c>
      <c r="G23" s="25"/>
      <c r="H23" s="25">
        <v>10</v>
      </c>
      <c r="I23" s="25">
        <v>10</v>
      </c>
      <c r="J23" s="25">
        <v>5</v>
      </c>
      <c r="K23" s="25">
        <v>10</v>
      </c>
      <c r="L23" s="25"/>
      <c r="M23" s="65"/>
      <c r="N23" s="25"/>
      <c r="O23" s="65"/>
      <c r="P23" s="25"/>
      <c r="Q23" s="65"/>
      <c r="R23" s="25">
        <v>1</v>
      </c>
      <c r="S23" s="25">
        <v>3</v>
      </c>
      <c r="T23" s="25">
        <v>10</v>
      </c>
      <c r="U23" s="25">
        <v>10</v>
      </c>
      <c r="V23" s="25">
        <v>20</v>
      </c>
      <c r="W23" s="25"/>
      <c r="X23" s="25"/>
      <c r="Y23" s="66">
        <f t="shared" si="1"/>
        <v>89</v>
      </c>
    </row>
    <row r="24" spans="1:25" ht="54" customHeight="1">
      <c r="A24" s="64" t="s">
        <v>314</v>
      </c>
      <c r="B24" s="26">
        <f t="shared" si="0"/>
        <v>23</v>
      </c>
      <c r="C24" s="68" t="s">
        <v>324</v>
      </c>
      <c r="D24" s="69" t="s">
        <v>125</v>
      </c>
      <c r="E24" s="27" t="s">
        <v>325</v>
      </c>
      <c r="F24" s="25">
        <v>5</v>
      </c>
      <c r="G24" s="25">
        <v>15</v>
      </c>
      <c r="H24" s="25">
        <v>10</v>
      </c>
      <c r="I24" s="25">
        <v>15</v>
      </c>
      <c r="J24" s="25">
        <v>5</v>
      </c>
      <c r="K24" s="25"/>
      <c r="L24" s="25"/>
      <c r="M24" s="65">
        <v>5</v>
      </c>
      <c r="N24" s="25"/>
      <c r="O24" s="65"/>
      <c r="P24" s="25"/>
      <c r="Q24" s="65">
        <v>25</v>
      </c>
      <c r="R24" s="25">
        <v>2</v>
      </c>
      <c r="S24" s="25"/>
      <c r="T24" s="25">
        <v>10</v>
      </c>
      <c r="U24" s="25">
        <v>10</v>
      </c>
      <c r="V24" s="25">
        <v>5</v>
      </c>
      <c r="W24" s="25">
        <v>5</v>
      </c>
      <c r="X24" s="25"/>
      <c r="Y24" s="66">
        <f t="shared" si="1"/>
        <v>112</v>
      </c>
    </row>
    <row r="25" spans="1:25" ht="54" customHeight="1">
      <c r="A25" s="64" t="s">
        <v>314</v>
      </c>
      <c r="B25" s="26">
        <f t="shared" si="0"/>
        <v>24</v>
      </c>
      <c r="C25" s="70" t="s">
        <v>326</v>
      </c>
      <c r="D25" s="71" t="str">
        <f>VLOOKUP(C25,工作表2!A:B,2,0)</f>
        <v>個</v>
      </c>
      <c r="E25" s="27" t="s">
        <v>327</v>
      </c>
      <c r="F25" s="25"/>
      <c r="G25" s="25"/>
      <c r="H25" s="25"/>
      <c r="I25" s="25"/>
      <c r="J25" s="25"/>
      <c r="K25" s="25"/>
      <c r="L25" s="25">
        <v>5</v>
      </c>
      <c r="M25" s="65"/>
      <c r="N25" s="25">
        <v>5</v>
      </c>
      <c r="O25" s="65">
        <v>2</v>
      </c>
      <c r="P25" s="25"/>
      <c r="Q25" s="65">
        <v>5</v>
      </c>
      <c r="R25" s="25">
        <v>1</v>
      </c>
      <c r="S25" s="25"/>
      <c r="T25" s="25"/>
      <c r="U25" s="25">
        <v>2</v>
      </c>
      <c r="V25" s="25"/>
      <c r="W25" s="25">
        <v>5</v>
      </c>
      <c r="X25" s="25"/>
      <c r="Y25" s="66">
        <f t="shared" si="1"/>
        <v>25</v>
      </c>
    </row>
    <row r="26" spans="1:25" ht="54" customHeight="1">
      <c r="A26" s="64" t="s">
        <v>314</v>
      </c>
      <c r="B26" s="26">
        <f t="shared" si="0"/>
        <v>25</v>
      </c>
      <c r="C26" s="70" t="s">
        <v>328</v>
      </c>
      <c r="D26" s="71" t="s">
        <v>125</v>
      </c>
      <c r="E26" s="27" t="s">
        <v>148</v>
      </c>
      <c r="F26" s="25"/>
      <c r="G26" s="25"/>
      <c r="H26" s="25"/>
      <c r="I26" s="25">
        <v>15</v>
      </c>
      <c r="J26" s="25">
        <v>5</v>
      </c>
      <c r="K26" s="25"/>
      <c r="L26" s="25"/>
      <c r="M26" s="65">
        <v>5</v>
      </c>
      <c r="N26" s="25"/>
      <c r="O26" s="65">
        <v>2</v>
      </c>
      <c r="P26" s="25"/>
      <c r="Q26" s="65">
        <v>10</v>
      </c>
      <c r="R26" s="25"/>
      <c r="S26" s="25">
        <v>10</v>
      </c>
      <c r="T26" s="25"/>
      <c r="U26" s="25">
        <v>5</v>
      </c>
      <c r="V26" s="25"/>
      <c r="W26" s="25"/>
      <c r="X26" s="25"/>
      <c r="Y26" s="66">
        <f t="shared" si="1"/>
        <v>52</v>
      </c>
    </row>
    <row r="27" spans="1:25" ht="54" customHeight="1">
      <c r="A27" s="64" t="s">
        <v>314</v>
      </c>
      <c r="B27" s="26">
        <f t="shared" si="0"/>
        <v>26</v>
      </c>
      <c r="C27" s="70" t="s">
        <v>329</v>
      </c>
      <c r="D27" s="71" t="s">
        <v>125</v>
      </c>
      <c r="E27" s="27" t="s">
        <v>148</v>
      </c>
      <c r="F27" s="25">
        <v>4</v>
      </c>
      <c r="G27" s="25"/>
      <c r="H27" s="25"/>
      <c r="I27" s="25">
        <v>15</v>
      </c>
      <c r="J27" s="25"/>
      <c r="K27" s="25"/>
      <c r="L27" s="25"/>
      <c r="M27" s="65"/>
      <c r="N27" s="25"/>
      <c r="O27" s="65"/>
      <c r="P27" s="25"/>
      <c r="Q27" s="65"/>
      <c r="R27" s="25"/>
      <c r="S27" s="25"/>
      <c r="T27" s="25"/>
      <c r="U27" s="25"/>
      <c r="V27" s="25">
        <v>5</v>
      </c>
      <c r="W27" s="25"/>
      <c r="X27" s="25"/>
      <c r="Y27" s="66">
        <f t="shared" si="1"/>
        <v>24</v>
      </c>
    </row>
    <row r="28" spans="1:25" ht="54" customHeight="1">
      <c r="A28" s="64" t="s">
        <v>314</v>
      </c>
      <c r="B28" s="26">
        <f t="shared" si="0"/>
        <v>27</v>
      </c>
      <c r="C28" s="70" t="s">
        <v>330</v>
      </c>
      <c r="D28" s="71" t="s">
        <v>173</v>
      </c>
      <c r="E28" s="27" t="s">
        <v>331</v>
      </c>
      <c r="F28" s="25"/>
      <c r="G28" s="25"/>
      <c r="H28" s="25"/>
      <c r="I28" s="25"/>
      <c r="J28" s="25"/>
      <c r="K28" s="25"/>
      <c r="L28" s="25">
        <v>1</v>
      </c>
      <c r="M28" s="65"/>
      <c r="N28" s="25"/>
      <c r="O28" s="65"/>
      <c r="P28" s="25"/>
      <c r="Q28" s="65"/>
      <c r="R28" s="25">
        <v>1</v>
      </c>
      <c r="S28" s="25"/>
      <c r="T28" s="25"/>
      <c r="U28" s="25">
        <v>1</v>
      </c>
      <c r="V28" s="25"/>
      <c r="W28" s="25"/>
      <c r="X28" s="25"/>
      <c r="Y28" s="66">
        <f t="shared" si="1"/>
        <v>3</v>
      </c>
    </row>
    <row r="29" spans="1:25" ht="54" customHeight="1">
      <c r="A29" s="72" t="s">
        <v>314</v>
      </c>
      <c r="B29" s="26">
        <f t="shared" si="0"/>
        <v>28</v>
      </c>
      <c r="C29" s="74" t="s">
        <v>332</v>
      </c>
      <c r="D29" s="73" t="s">
        <v>125</v>
      </c>
      <c r="E29" s="27" t="s">
        <v>148</v>
      </c>
      <c r="F29" s="25"/>
      <c r="G29" s="25">
        <v>5</v>
      </c>
      <c r="H29" s="25">
        <v>10</v>
      </c>
      <c r="I29" s="25">
        <v>15</v>
      </c>
      <c r="J29" s="25">
        <v>5</v>
      </c>
      <c r="K29" s="25"/>
      <c r="L29" s="25"/>
      <c r="M29" s="65"/>
      <c r="N29" s="25"/>
      <c r="O29" s="65"/>
      <c r="P29" s="25"/>
      <c r="Q29" s="65"/>
      <c r="R29" s="25"/>
      <c r="S29" s="25">
        <v>6</v>
      </c>
      <c r="T29" s="25">
        <v>5</v>
      </c>
      <c r="U29" s="25">
        <v>15</v>
      </c>
      <c r="V29" s="25"/>
      <c r="W29" s="25"/>
      <c r="X29" s="25"/>
      <c r="Y29" s="66">
        <f t="shared" si="1"/>
        <v>61</v>
      </c>
    </row>
    <row r="30" spans="1:25" ht="54" customHeight="1">
      <c r="A30" s="72" t="s">
        <v>314</v>
      </c>
      <c r="B30" s="26">
        <f t="shared" si="0"/>
        <v>29</v>
      </c>
      <c r="C30" s="74" t="s">
        <v>333</v>
      </c>
      <c r="D30" s="73" t="s">
        <v>122</v>
      </c>
      <c r="E30" s="27" t="s">
        <v>148</v>
      </c>
      <c r="F30" s="25"/>
      <c r="G30" s="159"/>
      <c r="H30" s="25"/>
      <c r="I30" s="25"/>
      <c r="J30" s="25"/>
      <c r="K30" s="25"/>
      <c r="L30" s="25"/>
      <c r="M30" s="65">
        <v>10</v>
      </c>
      <c r="N30" s="25"/>
      <c r="O30" s="65"/>
      <c r="P30" s="25"/>
      <c r="Q30" s="65"/>
      <c r="R30" s="25"/>
      <c r="S30" s="25"/>
      <c r="T30" s="159"/>
      <c r="U30" s="25">
        <v>5</v>
      </c>
      <c r="V30" s="25">
        <v>5</v>
      </c>
      <c r="W30" s="25"/>
      <c r="X30" s="25"/>
      <c r="Y30" s="66">
        <f t="shared" si="1"/>
        <v>20</v>
      </c>
    </row>
    <row r="31" spans="1:25" ht="54" customHeight="1">
      <c r="A31" s="72" t="s">
        <v>314</v>
      </c>
      <c r="B31" s="26">
        <f t="shared" si="0"/>
        <v>30</v>
      </c>
      <c r="C31" s="75" t="s">
        <v>336</v>
      </c>
      <c r="D31" s="75" t="s">
        <v>125</v>
      </c>
      <c r="E31" s="27" t="s">
        <v>148</v>
      </c>
      <c r="F31" s="25"/>
      <c r="G31" s="25"/>
      <c r="H31" s="25">
        <v>5</v>
      </c>
      <c r="I31" s="25"/>
      <c r="J31" s="25"/>
      <c r="K31" s="25"/>
      <c r="L31" s="25"/>
      <c r="M31" s="65"/>
      <c r="N31" s="25"/>
      <c r="O31" s="65"/>
      <c r="P31" s="25"/>
      <c r="Q31" s="65"/>
      <c r="R31" s="25"/>
      <c r="S31" s="25"/>
      <c r="T31" s="25"/>
      <c r="U31" s="25">
        <v>10</v>
      </c>
      <c r="V31" s="25"/>
      <c r="W31" s="25"/>
      <c r="X31" s="25"/>
      <c r="Y31" s="66">
        <f t="shared" si="1"/>
        <v>15</v>
      </c>
    </row>
    <row r="32" spans="1:25" ht="51" customHeight="1">
      <c r="A32" s="76" t="s">
        <v>314</v>
      </c>
      <c r="B32" s="26">
        <f t="shared" si="0"/>
        <v>31</v>
      </c>
      <c r="C32" s="53" t="s">
        <v>343</v>
      </c>
      <c r="D32" s="53" t="s">
        <v>125</v>
      </c>
      <c r="E32" s="53" t="s">
        <v>335</v>
      </c>
      <c r="F32" s="28"/>
      <c r="G32" s="28"/>
      <c r="H32" s="28">
        <v>10</v>
      </c>
      <c r="I32" s="25"/>
      <c r="J32" s="25"/>
      <c r="K32" s="25"/>
      <c r="L32" s="25"/>
      <c r="M32" s="65">
        <v>20</v>
      </c>
      <c r="N32" s="25"/>
      <c r="O32" s="65"/>
      <c r="P32" s="25"/>
      <c r="Q32" s="65">
        <v>20</v>
      </c>
      <c r="R32" s="25">
        <v>10</v>
      </c>
      <c r="S32" s="25">
        <v>30</v>
      </c>
      <c r="T32" s="25"/>
      <c r="U32" s="25">
        <v>45</v>
      </c>
      <c r="V32" s="25">
        <v>25</v>
      </c>
      <c r="W32" s="25">
        <v>10</v>
      </c>
      <c r="X32" s="25"/>
      <c r="Y32" s="66">
        <f t="shared" si="1"/>
        <v>170</v>
      </c>
    </row>
    <row r="33" spans="1:25" ht="46.5" customHeight="1">
      <c r="A33" s="76" t="s">
        <v>314</v>
      </c>
      <c r="B33" s="26">
        <f t="shared" si="0"/>
        <v>32</v>
      </c>
      <c r="C33" s="53" t="s">
        <v>344</v>
      </c>
      <c r="D33" s="53" t="s">
        <v>122</v>
      </c>
      <c r="E33" s="53" t="s">
        <v>345</v>
      </c>
      <c r="F33" s="28"/>
      <c r="G33" s="28">
        <v>1</v>
      </c>
      <c r="H33" s="28"/>
      <c r="I33" s="25"/>
      <c r="J33" s="25"/>
      <c r="K33" s="25"/>
      <c r="L33" s="25"/>
      <c r="M33" s="65">
        <v>1</v>
      </c>
      <c r="N33" s="25"/>
      <c r="O33" s="65"/>
      <c r="P33" s="25"/>
      <c r="Q33" s="65"/>
      <c r="R33" s="25"/>
      <c r="S33" s="25"/>
      <c r="T33" s="25"/>
      <c r="U33" s="25"/>
      <c r="V33" s="25"/>
      <c r="W33" s="25"/>
      <c r="X33" s="25"/>
      <c r="Y33" s="66">
        <f t="shared" si="1"/>
        <v>2</v>
      </c>
    </row>
    <row r="34" spans="1:25" ht="36" customHeight="1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</row>
    <row r="35" spans="1:25" ht="16.5" customHeight="1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</row>
    <row r="36" spans="1:25" ht="16.5" customHeight="1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</row>
    <row r="37" spans="1:25" ht="16.5" customHeight="1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</row>
    <row r="38" spans="1:25" ht="16.5" customHeight="1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</row>
    <row r="39" spans="1:25" ht="16.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</row>
    <row r="40" spans="1:25" ht="16.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</row>
    <row r="41" spans="1:25" ht="16.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</row>
    <row r="42" spans="1:25" ht="16.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</row>
    <row r="43" spans="1:25" ht="16.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</row>
    <row r="44" spans="1:25" ht="16.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</row>
    <row r="45" spans="1:25" ht="16.5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</row>
    <row r="46" spans="1:25" ht="16.5" customHeight="1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</row>
    <row r="47" spans="1:25" ht="16.5" customHeight="1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</row>
    <row r="48" spans="1:25" ht="16.5" customHeight="1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</row>
    <row r="49" spans="1:25" ht="16.5" customHeight="1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</row>
    <row r="50" spans="1:25" ht="16.5" customHeight="1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</row>
    <row r="51" spans="1:25" ht="16.5" customHeight="1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</row>
    <row r="52" spans="1:25" ht="16.5" customHeight="1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</row>
    <row r="53" spans="1:25" ht="16.5" customHeight="1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</row>
    <row r="54" spans="1:25" ht="16.5" customHeight="1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</row>
    <row r="55" spans="1:25" ht="16.5" customHeight="1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</row>
    <row r="56" spans="1:25" ht="16.5" customHeight="1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</row>
    <row r="57" spans="1:25" ht="16.5" customHeight="1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</row>
    <row r="58" spans="1:25" ht="16.5" customHeight="1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</row>
    <row r="59" spans="1:25" ht="16.5" customHeight="1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</row>
    <row r="60" spans="1:25" ht="16.5" customHeight="1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</row>
    <row r="61" spans="1:25" ht="16.5" customHeight="1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</row>
    <row r="62" spans="1:25" ht="16.5" customHeight="1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</row>
    <row r="63" spans="1:25" ht="16.5" customHeight="1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</row>
    <row r="64" spans="1:25" ht="16.5" customHeight="1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</row>
    <row r="65" spans="1:25" ht="16.5" customHeight="1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</row>
    <row r="66" spans="1:25" ht="16.5" customHeight="1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</row>
    <row r="67" spans="1:25" ht="16.5" customHeight="1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</row>
    <row r="68" spans="1:25" ht="16.5" customHeight="1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</row>
    <row r="69" spans="1:25" ht="16.5" customHeight="1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</row>
    <row r="70" spans="1:25" ht="16.5" customHeight="1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</row>
    <row r="71" spans="1:25" ht="16.5" customHeight="1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 ht="16.5" customHeight="1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</row>
    <row r="73" spans="1:25" ht="16.5" customHeight="1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</row>
    <row r="74" spans="1:25" ht="16.5" customHeight="1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</row>
    <row r="75" spans="1:25" ht="16.5" customHeight="1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</row>
    <row r="76" spans="1:25" ht="16.5" customHeight="1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</row>
    <row r="77" spans="1:25" ht="16.5" customHeight="1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</row>
    <row r="78" spans="1:25" ht="16.5" customHeight="1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</row>
    <row r="79" spans="1:25" ht="16.5" customHeight="1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</row>
    <row r="80" spans="1:25" ht="16.5" customHeight="1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</row>
    <row r="81" spans="1:25" ht="16.5" customHeight="1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</row>
    <row r="82" spans="1:25" ht="16.5" customHeight="1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</row>
    <row r="83" spans="1:25" ht="16.5" customHeight="1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</row>
    <row r="84" spans="1:25" ht="16.5" customHeight="1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</row>
    <row r="85" spans="1:25" ht="16.5" customHeight="1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</row>
    <row r="86" spans="1:25" ht="16.5" customHeight="1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</row>
    <row r="87" spans="1:25" ht="16.5" customHeight="1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</row>
    <row r="88" spans="1:25" ht="16.5" customHeight="1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</row>
    <row r="89" spans="1:25" ht="16.5" customHeight="1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</row>
    <row r="90" spans="1:25" ht="16.5" customHeight="1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</row>
    <row r="91" spans="1:25" ht="16.5" customHeight="1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</row>
    <row r="92" spans="1:25" ht="16.5" customHeight="1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 ht="16.5" customHeight="1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 ht="16.5" customHeight="1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 ht="16.5" customHeight="1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 ht="16.5" customHeight="1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 ht="16.5" customHeight="1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 ht="16.5" customHeight="1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 ht="16.5" customHeight="1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 ht="16.5" customHeight="1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ht="16.5" customHeight="1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ht="16.5" customHeight="1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ht="16.5" customHeight="1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ht="16.5" customHeight="1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ht="16.5" customHeight="1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ht="16.5" customHeight="1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 ht="16.5" customHeight="1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 ht="16.5" customHeight="1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 ht="16.5" customHeight="1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 ht="16.5" customHeight="1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 ht="16.5" customHeight="1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 ht="16.5" customHeight="1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 ht="16.5" customHeight="1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 ht="16.5" customHeight="1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 ht="16.5" customHeight="1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 ht="16.5" customHeight="1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 ht="16.5" customHeight="1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 ht="16.5" customHeight="1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 ht="16.5" customHeight="1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 ht="16.5" customHeight="1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 ht="16.5" customHeight="1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 ht="16.5" customHeight="1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 ht="16.5" customHeight="1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 ht="16.5" customHeight="1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 ht="16.5" customHeight="1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 ht="16.5" customHeight="1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 ht="16.5" customHeight="1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 ht="16.5" customHeight="1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 ht="16.5" customHeight="1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 ht="16.5" customHeight="1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 ht="16.5" customHeight="1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 ht="16.5" customHeight="1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 ht="16.5" customHeight="1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 ht="16.5" customHeight="1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ht="16.5" customHeight="1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ht="16.5" customHeight="1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ht="16.5" customHeight="1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ht="16.5" customHeight="1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ht="16.5" customHeight="1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ht="16.5" customHeight="1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 ht="16.5" customHeight="1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 ht="16.5" customHeight="1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 ht="16.5" customHeight="1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ht="16.5" customHeight="1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ht="16.5" customHeight="1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ht="16.5" customHeight="1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ht="16.5" customHeight="1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ht="16.5" customHeight="1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ht="16.5" customHeight="1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ht="16.5" customHeight="1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ht="16.5" customHeight="1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ht="16.5" customHeight="1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ht="16.5" customHeight="1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ht="16.5" customHeight="1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ht="16.5" customHeight="1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ht="16.5" customHeight="1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 ht="16.5" customHeight="1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 ht="16.5" customHeight="1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 ht="16.5" customHeight="1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 ht="16.5" customHeight="1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 ht="16.5" customHeight="1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 ht="16.5" customHeight="1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 ht="16.5" customHeight="1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 ht="16.5" customHeight="1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 ht="16.5" customHeight="1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 ht="16.5" customHeight="1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ht="16.5" customHeight="1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ht="16.5" customHeight="1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ht="16.5" customHeight="1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ht="16.5" customHeight="1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ht="16.5" customHeight="1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ht="16.5" customHeight="1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ht="16.5" customHeight="1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ht="16.5" customHeight="1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ht="16.5" customHeight="1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ht="16.5" customHeight="1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ht="16.5" customHeight="1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ht="16.5" customHeigh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ht="16.5" customHeight="1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ht="16.5" customHeight="1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ht="16.5" customHeight="1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 ht="16.5" customHeight="1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 ht="16.5" customHeight="1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 ht="16.5" customHeight="1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 ht="16.5" customHeight="1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 ht="16.5" customHeight="1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 ht="16.5" customHeight="1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 ht="16.5" customHeight="1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 ht="16.5" customHeight="1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 ht="16.5" customHeight="1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 ht="16.5" customHeigh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 ht="16.5" customHeight="1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 ht="16.5" customHeight="1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 ht="16.5" customHeight="1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 ht="16.5" customHeight="1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 ht="16.5" customHeight="1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 ht="16.5" customHeight="1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 ht="16.5" customHeight="1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 ht="16.5" customHeight="1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 ht="16.5" customHeight="1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 ht="16.5" customHeight="1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 ht="16.5" customHeight="1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 ht="16.5" customHeight="1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 ht="16.5" customHeight="1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 ht="16.5" customHeight="1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 ht="16.5" customHeight="1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 ht="16.5" customHeight="1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 ht="16.5" customHeight="1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 ht="16.5" customHeight="1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 ht="16.5" customHeight="1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 ht="16.5" customHeight="1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 ht="16.5" customHeight="1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 ht="16.5" customHeight="1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 ht="16.5" customHeight="1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 ht="16.5" customHeight="1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 ht="16.5" customHeight="1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 ht="16.5" customHeight="1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 ht="16.5" customHeight="1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 ht="16.5" customHeight="1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ht="16.5" customHeight="1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 ht="16.5" customHeight="1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 ht="16.5" customHeight="1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 ht="16.5" customHeight="1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 ht="16.5" customHeight="1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ht="16.5" customHeight="1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 ht="16.5" customHeight="1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 ht="16.5" customHeight="1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 ht="16.5" customHeight="1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 ht="16.5" customHeight="1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 ht="15.75" customHeight="1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 ht="15.75" customHeight="1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 ht="15.75" customHeight="1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ht="15.75" customHeight="1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ht="15.75" customHeight="1"/>
    <row r="235" spans="1:25" ht="15.75" customHeight="1"/>
    <row r="236" spans="1:25" ht="15.75" customHeight="1"/>
    <row r="237" spans="1:25" ht="15.75" customHeight="1"/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autoFilter ref="A1:Y33" xr:uid="{00000000-0009-0000-0000-000003000000}"/>
  <phoneticPr fontId="37" type="noConversion"/>
  <conditionalFormatting sqref="Y2:Y33">
    <cfRule type="cellIs" dxfId="2" priority="1" operator="equal">
      <formula>0</formula>
    </cfRule>
  </conditionalFormatting>
  <pageMargins left="0.23622047244094491" right="0.23622047244094491" top="0.74803149606299213" bottom="0.74803149606299213" header="0" footer="0"/>
  <pageSetup paperSize="9" scale="45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5100"/>
    <pageSetUpPr fitToPage="1"/>
  </sheetPr>
  <dimension ref="A1:Y1000"/>
  <sheetViews>
    <sheetView tabSelected="1" view="pageBreakPreview" zoomScale="40" zoomScaleNormal="77" zoomScaleSheetLayoutView="40" workbookViewId="0">
      <pane ySplit="1" topLeftCell="A2" activePane="bottomLeft" state="frozen"/>
      <selection pane="bottomLeft" activeCell="G6" sqref="G6"/>
    </sheetView>
  </sheetViews>
  <sheetFormatPr defaultColWidth="11.25" defaultRowHeight="15" customHeight="1"/>
  <cols>
    <col min="1" max="1" width="19.875" bestFit="1" customWidth="1"/>
    <col min="2" max="2" width="7.75" customWidth="1"/>
    <col min="3" max="3" width="36.5" customWidth="1"/>
    <col min="4" max="4" width="6.5" customWidth="1"/>
    <col min="5" max="5" width="51.875" customWidth="1"/>
    <col min="6" max="24" width="8.25" customWidth="1"/>
    <col min="25" max="25" width="9.625" customWidth="1"/>
    <col min="26" max="26" width="8.75" customWidth="1"/>
  </cols>
  <sheetData>
    <row r="1" spans="1:25" ht="168.75" customHeight="1">
      <c r="A1" s="77" t="s">
        <v>95</v>
      </c>
      <c r="B1" s="78" t="s">
        <v>0</v>
      </c>
      <c r="C1" s="79" t="s">
        <v>96</v>
      </c>
      <c r="D1" s="79" t="s">
        <v>97</v>
      </c>
      <c r="E1" s="79" t="s">
        <v>98</v>
      </c>
      <c r="F1" s="80" t="s">
        <v>99</v>
      </c>
      <c r="G1" s="80" t="s">
        <v>100</v>
      </c>
      <c r="H1" s="80" t="s">
        <v>101</v>
      </c>
      <c r="I1" s="80" t="s">
        <v>102</v>
      </c>
      <c r="J1" s="80" t="s">
        <v>103</v>
      </c>
      <c r="K1" s="80" t="s">
        <v>104</v>
      </c>
      <c r="L1" s="80" t="s">
        <v>105</v>
      </c>
      <c r="M1" s="80" t="s">
        <v>106</v>
      </c>
      <c r="N1" s="80" t="s">
        <v>107</v>
      </c>
      <c r="O1" s="80" t="s">
        <v>108</v>
      </c>
      <c r="P1" s="80" t="s">
        <v>109</v>
      </c>
      <c r="Q1" s="80" t="s">
        <v>110</v>
      </c>
      <c r="R1" s="81" t="s">
        <v>111</v>
      </c>
      <c r="S1" s="80" t="s">
        <v>112</v>
      </c>
      <c r="T1" s="80" t="s">
        <v>113</v>
      </c>
      <c r="U1" s="80" t="s">
        <v>114</v>
      </c>
      <c r="V1" s="80" t="s">
        <v>115</v>
      </c>
      <c r="W1" s="81" t="s">
        <v>116</v>
      </c>
      <c r="X1" s="80" t="s">
        <v>90</v>
      </c>
      <c r="Y1" s="82" t="s">
        <v>117</v>
      </c>
    </row>
    <row r="2" spans="1:25" ht="56.25" customHeight="1">
      <c r="A2" s="83" t="s">
        <v>346</v>
      </c>
      <c r="B2" s="84">
        <f t="shared" ref="B2:B17" si="0">ROW()-1</f>
        <v>1</v>
      </c>
      <c r="C2" s="84" t="s">
        <v>347</v>
      </c>
      <c r="D2" s="84" t="str">
        <f>VLOOKUP(C2,工作表2!A:B,2, )</f>
        <v>個</v>
      </c>
      <c r="E2" s="85" t="str">
        <f>VLOOKUP(C2,工作表2!A:C,3, )</f>
        <v>尺寸約30-40公分為佳</v>
      </c>
      <c r="F2" s="86">
        <v>3</v>
      </c>
      <c r="G2" s="86"/>
      <c r="H2" s="86"/>
      <c r="I2" s="86">
        <v>5</v>
      </c>
      <c r="J2" s="86"/>
      <c r="K2" s="86"/>
      <c r="L2" s="86">
        <v>1</v>
      </c>
      <c r="M2" s="86">
        <v>1</v>
      </c>
      <c r="N2" s="86"/>
      <c r="O2" s="86"/>
      <c r="P2" s="86">
        <v>2</v>
      </c>
      <c r="Q2" s="87">
        <v>6</v>
      </c>
      <c r="R2" s="86"/>
      <c r="S2" s="86">
        <v>1</v>
      </c>
      <c r="T2" s="86"/>
      <c r="U2" s="86">
        <v>1</v>
      </c>
      <c r="V2" s="86">
        <v>2</v>
      </c>
      <c r="W2" s="86">
        <v>1</v>
      </c>
      <c r="X2" s="86"/>
      <c r="Y2" s="88">
        <f t="shared" ref="Y2:Y25" si="1">SUM(F2:X2)</f>
        <v>23</v>
      </c>
    </row>
    <row r="3" spans="1:25" ht="56.25" customHeight="1">
      <c r="A3" s="83" t="s">
        <v>346</v>
      </c>
      <c r="B3" s="84">
        <f t="shared" si="0"/>
        <v>2</v>
      </c>
      <c r="C3" s="84" t="s">
        <v>348</v>
      </c>
      <c r="D3" s="84" t="str">
        <f>VLOOKUP(C3,工作表2!A:B,2,0)</f>
        <v>個</v>
      </c>
      <c r="E3" s="85" t="str">
        <f>VLOOKUP(C3,工作表2!A:C,3,0)</f>
        <v>響亮鬧鈴</v>
      </c>
      <c r="F3" s="86">
        <v>5</v>
      </c>
      <c r="G3" s="86">
        <v>5</v>
      </c>
      <c r="H3" s="86"/>
      <c r="I3" s="86"/>
      <c r="J3" s="86"/>
      <c r="K3" s="86"/>
      <c r="L3" s="86">
        <v>3</v>
      </c>
      <c r="M3" s="86">
        <v>2</v>
      </c>
      <c r="N3" s="86"/>
      <c r="O3" s="86"/>
      <c r="P3" s="86"/>
      <c r="Q3" s="87">
        <v>2</v>
      </c>
      <c r="R3" s="86"/>
      <c r="S3" s="86"/>
      <c r="T3" s="86"/>
      <c r="U3" s="86"/>
      <c r="V3" s="86"/>
      <c r="W3" s="86"/>
      <c r="X3" s="86"/>
      <c r="Y3" s="88">
        <f t="shared" si="1"/>
        <v>17</v>
      </c>
    </row>
    <row r="4" spans="1:25" ht="56.25" customHeight="1">
      <c r="A4" s="83" t="s">
        <v>349</v>
      </c>
      <c r="B4" s="84">
        <f t="shared" si="0"/>
        <v>3</v>
      </c>
      <c r="C4" s="84" t="s">
        <v>350</v>
      </c>
      <c r="D4" s="84" t="s">
        <v>122</v>
      </c>
      <c r="E4" s="89" t="s">
        <v>218</v>
      </c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7"/>
      <c r="R4" s="86"/>
      <c r="S4" s="86">
        <v>6</v>
      </c>
      <c r="T4" s="86"/>
      <c r="U4" s="86"/>
      <c r="V4" s="86"/>
      <c r="W4" s="86"/>
      <c r="X4" s="86"/>
      <c r="Y4" s="88">
        <f t="shared" si="1"/>
        <v>6</v>
      </c>
    </row>
    <row r="5" spans="1:25" ht="56.25" customHeight="1">
      <c r="A5" s="83" t="s">
        <v>349</v>
      </c>
      <c r="B5" s="84">
        <f t="shared" si="0"/>
        <v>4</v>
      </c>
      <c r="C5" s="84" t="s">
        <v>351</v>
      </c>
      <c r="D5" s="84" t="s">
        <v>352</v>
      </c>
      <c r="E5" s="89" t="s">
        <v>218</v>
      </c>
      <c r="F5" s="86"/>
      <c r="G5" s="86"/>
      <c r="H5" s="86"/>
      <c r="I5" s="86"/>
      <c r="J5" s="86"/>
      <c r="K5" s="86"/>
      <c r="L5" s="86">
        <v>10</v>
      </c>
      <c r="M5" s="86">
        <v>5</v>
      </c>
      <c r="N5" s="86"/>
      <c r="O5" s="86">
        <v>5</v>
      </c>
      <c r="P5" s="86"/>
      <c r="Q5" s="87"/>
      <c r="R5" s="86"/>
      <c r="S5" s="86"/>
      <c r="T5" s="86"/>
      <c r="U5" s="86"/>
      <c r="V5" s="86"/>
      <c r="W5" s="86"/>
      <c r="X5" s="86"/>
      <c r="Y5" s="88">
        <f t="shared" si="1"/>
        <v>20</v>
      </c>
    </row>
    <row r="6" spans="1:25" ht="56.25" customHeight="1">
      <c r="A6" s="83" t="s">
        <v>349</v>
      </c>
      <c r="B6" s="84">
        <f t="shared" si="0"/>
        <v>5</v>
      </c>
      <c r="C6" s="84" t="s">
        <v>353</v>
      </c>
      <c r="D6" s="84" t="s">
        <v>352</v>
      </c>
      <c r="E6" s="89" t="s">
        <v>218</v>
      </c>
      <c r="F6" s="86"/>
      <c r="G6" s="86"/>
      <c r="H6" s="86"/>
      <c r="I6" s="86"/>
      <c r="J6" s="86"/>
      <c r="K6" s="86"/>
      <c r="L6" s="86">
        <v>10</v>
      </c>
      <c r="M6" s="86">
        <v>5</v>
      </c>
      <c r="N6" s="86"/>
      <c r="O6" s="86">
        <v>5</v>
      </c>
      <c r="P6" s="86"/>
      <c r="Q6" s="87"/>
      <c r="R6" s="86"/>
      <c r="S6" s="86"/>
      <c r="T6" s="86"/>
      <c r="U6" s="86"/>
      <c r="V6" s="86"/>
      <c r="W6" s="86"/>
      <c r="X6" s="86"/>
      <c r="Y6" s="88">
        <f t="shared" si="1"/>
        <v>20</v>
      </c>
    </row>
    <row r="7" spans="1:25" ht="56.25" customHeight="1">
      <c r="A7" s="83" t="s">
        <v>349</v>
      </c>
      <c r="B7" s="84">
        <f t="shared" si="0"/>
        <v>6</v>
      </c>
      <c r="C7" s="84" t="s">
        <v>354</v>
      </c>
      <c r="D7" s="84" t="s">
        <v>352</v>
      </c>
      <c r="E7" s="85" t="s">
        <v>355</v>
      </c>
      <c r="F7" s="86"/>
      <c r="G7" s="86"/>
      <c r="H7" s="86"/>
      <c r="I7" s="86"/>
      <c r="J7" s="86"/>
      <c r="K7" s="86"/>
      <c r="L7" s="86"/>
      <c r="M7" s="86">
        <v>5</v>
      </c>
      <c r="N7" s="86"/>
      <c r="O7" s="86"/>
      <c r="P7" s="86"/>
      <c r="Q7" s="87"/>
      <c r="R7" s="86"/>
      <c r="S7" s="86"/>
      <c r="T7" s="86"/>
      <c r="U7" s="86">
        <v>2</v>
      </c>
      <c r="V7" s="86"/>
      <c r="W7" s="86"/>
      <c r="X7" s="86"/>
      <c r="Y7" s="88">
        <f t="shared" si="1"/>
        <v>7</v>
      </c>
    </row>
    <row r="8" spans="1:25" ht="56.25" customHeight="1">
      <c r="A8" s="83" t="s">
        <v>356</v>
      </c>
      <c r="B8" s="84">
        <f t="shared" si="0"/>
        <v>7</v>
      </c>
      <c r="C8" s="84" t="s">
        <v>357</v>
      </c>
      <c r="D8" s="84" t="s">
        <v>358</v>
      </c>
      <c r="E8" s="85" t="s">
        <v>359</v>
      </c>
      <c r="F8" s="86"/>
      <c r="G8" s="86">
        <v>1</v>
      </c>
      <c r="H8" s="86"/>
      <c r="I8" s="86"/>
      <c r="J8" s="86"/>
      <c r="K8" s="86"/>
      <c r="L8" s="86"/>
      <c r="M8" s="86"/>
      <c r="N8" s="86"/>
      <c r="O8" s="86"/>
      <c r="P8" s="86"/>
      <c r="Q8" s="87"/>
      <c r="R8" s="86"/>
      <c r="S8" s="86"/>
      <c r="T8" s="86"/>
      <c r="U8" s="86"/>
      <c r="V8" s="86"/>
      <c r="W8" s="86"/>
      <c r="X8" s="86"/>
      <c r="Y8" s="88">
        <f t="shared" si="1"/>
        <v>1</v>
      </c>
    </row>
    <row r="9" spans="1:25" ht="56.25" customHeight="1">
      <c r="A9" s="83" t="s">
        <v>360</v>
      </c>
      <c r="B9" s="84">
        <f t="shared" si="0"/>
        <v>8</v>
      </c>
      <c r="C9" s="85" t="s">
        <v>361</v>
      </c>
      <c r="D9" s="84" t="s">
        <v>122</v>
      </c>
      <c r="E9" s="85" t="s">
        <v>362</v>
      </c>
      <c r="F9" s="86"/>
      <c r="G9" s="86"/>
      <c r="H9" s="86"/>
      <c r="I9" s="86">
        <v>10</v>
      </c>
      <c r="J9" s="87">
        <v>2</v>
      </c>
      <c r="K9" s="86"/>
      <c r="L9" s="86">
        <v>4</v>
      </c>
      <c r="M9" s="86">
        <v>10</v>
      </c>
      <c r="N9" s="86"/>
      <c r="O9" s="86"/>
      <c r="P9" s="86"/>
      <c r="Q9" s="87">
        <v>8</v>
      </c>
      <c r="R9" s="86"/>
      <c r="S9" s="86"/>
      <c r="T9" s="86">
        <v>10</v>
      </c>
      <c r="U9" s="86"/>
      <c r="V9" s="86"/>
      <c r="W9" s="86"/>
      <c r="X9" s="86"/>
      <c r="Y9" s="88">
        <f t="shared" si="1"/>
        <v>44</v>
      </c>
    </row>
    <row r="10" spans="1:25" ht="56.25" customHeight="1">
      <c r="A10" s="83" t="s">
        <v>360</v>
      </c>
      <c r="B10" s="84">
        <f t="shared" si="0"/>
        <v>9</v>
      </c>
      <c r="C10" s="85" t="s">
        <v>361</v>
      </c>
      <c r="D10" s="84" t="s">
        <v>122</v>
      </c>
      <c r="E10" s="85" t="s">
        <v>363</v>
      </c>
      <c r="F10" s="86"/>
      <c r="G10" s="86"/>
      <c r="H10" s="86"/>
      <c r="I10" s="86">
        <v>10</v>
      </c>
      <c r="J10" s="87">
        <v>8</v>
      </c>
      <c r="K10" s="86">
        <v>5</v>
      </c>
      <c r="L10" s="86"/>
      <c r="M10" s="86">
        <v>10</v>
      </c>
      <c r="N10" s="86"/>
      <c r="O10" s="86"/>
      <c r="P10" s="86"/>
      <c r="Q10" s="87">
        <v>10</v>
      </c>
      <c r="R10" s="86"/>
      <c r="S10" s="86"/>
      <c r="T10" s="86"/>
      <c r="U10" s="86"/>
      <c r="V10" s="86"/>
      <c r="W10" s="86"/>
      <c r="X10" s="86"/>
      <c r="Y10" s="88">
        <f t="shared" si="1"/>
        <v>43</v>
      </c>
    </row>
    <row r="11" spans="1:25" ht="56.25" customHeight="1">
      <c r="A11" s="83" t="s">
        <v>360</v>
      </c>
      <c r="B11" s="84">
        <f t="shared" si="0"/>
        <v>10</v>
      </c>
      <c r="C11" s="85" t="s">
        <v>364</v>
      </c>
      <c r="D11" s="84" t="s">
        <v>122</v>
      </c>
      <c r="E11" s="85" t="s">
        <v>362</v>
      </c>
      <c r="F11" s="86"/>
      <c r="G11" s="86">
        <v>5</v>
      </c>
      <c r="H11" s="86">
        <v>5</v>
      </c>
      <c r="I11" s="86"/>
      <c r="J11" s="86"/>
      <c r="K11" s="86"/>
      <c r="L11" s="86"/>
      <c r="M11" s="86"/>
      <c r="N11" s="86"/>
      <c r="O11" s="86"/>
      <c r="P11" s="86">
        <v>5</v>
      </c>
      <c r="Q11" s="87">
        <v>6</v>
      </c>
      <c r="R11" s="86">
        <v>5</v>
      </c>
      <c r="S11" s="86"/>
      <c r="T11" s="86">
        <v>10</v>
      </c>
      <c r="U11" s="86"/>
      <c r="V11" s="86"/>
      <c r="W11" s="86"/>
      <c r="X11" s="86"/>
      <c r="Y11" s="88">
        <f t="shared" si="1"/>
        <v>36</v>
      </c>
    </row>
    <row r="12" spans="1:25" ht="56.25" customHeight="1">
      <c r="A12" s="83" t="s">
        <v>360</v>
      </c>
      <c r="B12" s="84">
        <f t="shared" si="0"/>
        <v>11</v>
      </c>
      <c r="C12" s="85" t="s">
        <v>364</v>
      </c>
      <c r="D12" s="84" t="s">
        <v>122</v>
      </c>
      <c r="E12" s="85" t="s">
        <v>363</v>
      </c>
      <c r="F12" s="86"/>
      <c r="G12" s="86">
        <v>5</v>
      </c>
      <c r="H12" s="86">
        <v>1</v>
      </c>
      <c r="I12" s="86"/>
      <c r="J12" s="86">
        <v>3</v>
      </c>
      <c r="K12" s="86"/>
      <c r="L12" s="86"/>
      <c r="M12" s="86"/>
      <c r="N12" s="86"/>
      <c r="O12" s="86"/>
      <c r="P12" s="86">
        <v>1</v>
      </c>
      <c r="Q12" s="87">
        <v>6</v>
      </c>
      <c r="R12" s="86">
        <v>5</v>
      </c>
      <c r="S12" s="86"/>
      <c r="T12" s="86"/>
      <c r="U12" s="86"/>
      <c r="V12" s="86"/>
      <c r="W12" s="86"/>
      <c r="X12" s="86"/>
      <c r="Y12" s="88">
        <f t="shared" si="1"/>
        <v>21</v>
      </c>
    </row>
    <row r="13" spans="1:25" ht="56.25" customHeight="1">
      <c r="A13" s="83" t="s">
        <v>365</v>
      </c>
      <c r="B13" s="84">
        <f t="shared" si="0"/>
        <v>12</v>
      </c>
      <c r="C13" s="84" t="s">
        <v>366</v>
      </c>
      <c r="D13" s="84" t="s">
        <v>125</v>
      </c>
      <c r="E13" s="85" t="s">
        <v>367</v>
      </c>
      <c r="F13" s="86"/>
      <c r="G13" s="86"/>
      <c r="H13" s="86"/>
      <c r="I13" s="86">
        <v>1</v>
      </c>
      <c r="J13" s="86"/>
      <c r="K13" s="86"/>
      <c r="L13" s="86"/>
      <c r="M13" s="86"/>
      <c r="N13" s="86"/>
      <c r="O13" s="86"/>
      <c r="P13" s="86"/>
      <c r="Q13" s="87"/>
      <c r="R13" s="86"/>
      <c r="S13" s="86"/>
      <c r="T13" s="86"/>
      <c r="U13" s="86"/>
      <c r="V13" s="86"/>
      <c r="W13" s="86"/>
      <c r="X13" s="86"/>
      <c r="Y13" s="88">
        <f t="shared" si="1"/>
        <v>1</v>
      </c>
    </row>
    <row r="14" spans="1:25" ht="56.25" customHeight="1">
      <c r="A14" s="83" t="s">
        <v>365</v>
      </c>
      <c r="B14" s="84">
        <f t="shared" si="0"/>
        <v>13</v>
      </c>
      <c r="C14" s="84" t="s">
        <v>366</v>
      </c>
      <c r="D14" s="84" t="s">
        <v>125</v>
      </c>
      <c r="E14" s="85" t="s">
        <v>368</v>
      </c>
      <c r="F14" s="86"/>
      <c r="G14" s="86"/>
      <c r="H14" s="86"/>
      <c r="I14" s="86"/>
      <c r="J14" s="86">
        <v>1</v>
      </c>
      <c r="K14" s="86"/>
      <c r="L14" s="86"/>
      <c r="M14" s="86"/>
      <c r="N14" s="86"/>
      <c r="O14" s="86"/>
      <c r="P14" s="86"/>
      <c r="Q14" s="87"/>
      <c r="R14" s="86"/>
      <c r="S14" s="86"/>
      <c r="T14" s="86"/>
      <c r="U14" s="86">
        <v>1</v>
      </c>
      <c r="V14" s="86"/>
      <c r="W14" s="86"/>
      <c r="X14" s="86">
        <v>1</v>
      </c>
      <c r="Y14" s="88">
        <f t="shared" si="1"/>
        <v>3</v>
      </c>
    </row>
    <row r="15" spans="1:25" ht="56.25" customHeight="1">
      <c r="A15" s="83" t="s">
        <v>365</v>
      </c>
      <c r="B15" s="84">
        <f t="shared" si="0"/>
        <v>14</v>
      </c>
      <c r="C15" s="84" t="s">
        <v>369</v>
      </c>
      <c r="D15" s="84" t="str">
        <f>VLOOKUP(C15,工作表2!A:B,2,0)</f>
        <v>台</v>
      </c>
      <c r="E15" s="85" t="s">
        <v>370</v>
      </c>
      <c r="F15" s="86"/>
      <c r="G15" s="86"/>
      <c r="H15" s="86"/>
      <c r="I15" s="86"/>
      <c r="J15" s="86">
        <v>1</v>
      </c>
      <c r="K15" s="86"/>
      <c r="L15" s="86"/>
      <c r="M15" s="86"/>
      <c r="N15" s="86">
        <v>1</v>
      </c>
      <c r="O15" s="86"/>
      <c r="P15" s="86"/>
      <c r="Q15" s="87"/>
      <c r="R15" s="86"/>
      <c r="S15" s="86"/>
      <c r="T15" s="86"/>
      <c r="U15" s="86"/>
      <c r="V15" s="86">
        <v>1</v>
      </c>
      <c r="W15" s="86"/>
      <c r="X15" s="86"/>
      <c r="Y15" s="88">
        <f t="shared" si="1"/>
        <v>3</v>
      </c>
    </row>
    <row r="16" spans="1:25" ht="56.25" customHeight="1">
      <c r="A16" s="83" t="s">
        <v>365</v>
      </c>
      <c r="B16" s="84">
        <f t="shared" si="0"/>
        <v>15</v>
      </c>
      <c r="C16" s="84" t="s">
        <v>371</v>
      </c>
      <c r="D16" s="84" t="s">
        <v>125</v>
      </c>
      <c r="E16" s="85" t="s">
        <v>372</v>
      </c>
      <c r="F16" s="86"/>
      <c r="G16" s="86"/>
      <c r="H16" s="86"/>
      <c r="I16" s="86"/>
      <c r="J16" s="86"/>
      <c r="K16" s="86"/>
      <c r="L16" s="86">
        <v>1</v>
      </c>
      <c r="M16" s="86"/>
      <c r="N16" s="86"/>
      <c r="O16" s="86"/>
      <c r="P16" s="86"/>
      <c r="Q16" s="87">
        <v>2</v>
      </c>
      <c r="R16" s="86"/>
      <c r="S16" s="86"/>
      <c r="T16" s="86">
        <v>3</v>
      </c>
      <c r="U16" s="86"/>
      <c r="V16" s="86">
        <v>3</v>
      </c>
      <c r="W16" s="86">
        <v>4</v>
      </c>
      <c r="X16" s="86"/>
      <c r="Y16" s="88">
        <f t="shared" si="1"/>
        <v>13</v>
      </c>
    </row>
    <row r="17" spans="1:25" ht="56.25" customHeight="1">
      <c r="A17" s="83" t="s">
        <v>365</v>
      </c>
      <c r="B17" s="84">
        <f t="shared" si="0"/>
        <v>16</v>
      </c>
      <c r="C17" s="84" t="s">
        <v>373</v>
      </c>
      <c r="D17" s="84" t="s">
        <v>173</v>
      </c>
      <c r="E17" s="85" t="s">
        <v>374</v>
      </c>
      <c r="F17" s="86"/>
      <c r="G17" s="86"/>
      <c r="H17" s="86"/>
      <c r="I17" s="86"/>
      <c r="J17" s="86"/>
      <c r="K17" s="86"/>
      <c r="L17" s="86"/>
      <c r="M17" s="86">
        <v>2</v>
      </c>
      <c r="N17" s="86"/>
      <c r="O17" s="86"/>
      <c r="P17" s="86"/>
      <c r="Q17" s="87"/>
      <c r="R17" s="86"/>
      <c r="S17" s="86"/>
      <c r="T17" s="86"/>
      <c r="U17" s="86">
        <v>1</v>
      </c>
      <c r="V17" s="86"/>
      <c r="W17" s="86"/>
      <c r="X17" s="86"/>
      <c r="Y17" s="88">
        <f t="shared" si="1"/>
        <v>3</v>
      </c>
    </row>
    <row r="18" spans="1:25" ht="56.25" customHeight="1">
      <c r="A18" s="83" t="s">
        <v>365</v>
      </c>
      <c r="B18" s="84">
        <v>19</v>
      </c>
      <c r="C18" s="84" t="s">
        <v>375</v>
      </c>
      <c r="D18" s="84" t="s">
        <v>173</v>
      </c>
      <c r="E18" s="85" t="s">
        <v>376</v>
      </c>
      <c r="F18" s="86"/>
      <c r="G18" s="86"/>
      <c r="H18" s="86"/>
      <c r="I18" s="86"/>
      <c r="J18" s="86"/>
      <c r="K18" s="86"/>
      <c r="L18" s="86"/>
      <c r="M18" s="86">
        <v>1</v>
      </c>
      <c r="N18" s="86"/>
      <c r="O18" s="86"/>
      <c r="P18" s="86"/>
      <c r="Q18" s="86"/>
      <c r="R18" s="86"/>
      <c r="S18" s="86"/>
      <c r="T18" s="86"/>
      <c r="U18" s="86">
        <v>1</v>
      </c>
      <c r="V18" s="86">
        <v>1</v>
      </c>
      <c r="W18" s="86"/>
      <c r="X18" s="86"/>
      <c r="Y18" s="88">
        <f t="shared" si="1"/>
        <v>3</v>
      </c>
    </row>
    <row r="19" spans="1:25" ht="56.25" customHeight="1">
      <c r="A19" s="83" t="s">
        <v>377</v>
      </c>
      <c r="B19" s="84">
        <f t="shared" ref="B19:B21" si="2">ROW()-1</f>
        <v>18</v>
      </c>
      <c r="C19" s="84" t="s">
        <v>378</v>
      </c>
      <c r="D19" s="84" t="s">
        <v>173</v>
      </c>
      <c r="E19" s="85" t="s">
        <v>292</v>
      </c>
      <c r="F19" s="86"/>
      <c r="G19" s="86"/>
      <c r="H19" s="86"/>
      <c r="I19" s="86"/>
      <c r="J19" s="86"/>
      <c r="K19" s="86"/>
      <c r="L19" s="86"/>
      <c r="M19" s="86">
        <v>1</v>
      </c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8">
        <f t="shared" si="1"/>
        <v>1</v>
      </c>
    </row>
    <row r="20" spans="1:25" ht="56.25" customHeight="1">
      <c r="A20" s="83" t="s">
        <v>377</v>
      </c>
      <c r="B20" s="84">
        <f t="shared" si="2"/>
        <v>19</v>
      </c>
      <c r="C20" s="84" t="s">
        <v>379</v>
      </c>
      <c r="D20" s="84" t="s">
        <v>173</v>
      </c>
      <c r="E20" s="85" t="s">
        <v>292</v>
      </c>
      <c r="F20" s="86"/>
      <c r="G20" s="86"/>
      <c r="H20" s="86"/>
      <c r="I20" s="86"/>
      <c r="J20" s="86"/>
      <c r="K20" s="86"/>
      <c r="L20" s="86"/>
      <c r="M20" s="86">
        <v>1</v>
      </c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8">
        <f t="shared" si="1"/>
        <v>1</v>
      </c>
    </row>
    <row r="21" spans="1:25" ht="56.25" customHeight="1">
      <c r="A21" s="83" t="s">
        <v>377</v>
      </c>
      <c r="B21" s="84">
        <f t="shared" si="2"/>
        <v>20</v>
      </c>
      <c r="C21" s="84" t="s">
        <v>380</v>
      </c>
      <c r="D21" s="84" t="s">
        <v>122</v>
      </c>
      <c r="E21" s="85" t="s">
        <v>381</v>
      </c>
      <c r="F21" s="86"/>
      <c r="G21" s="86"/>
      <c r="H21" s="86"/>
      <c r="I21" s="86"/>
      <c r="J21" s="86"/>
      <c r="K21" s="86"/>
      <c r="L21" s="86"/>
      <c r="M21" s="86"/>
      <c r="N21" s="86"/>
      <c r="O21" s="86">
        <v>1</v>
      </c>
      <c r="P21" s="86"/>
      <c r="Q21" s="86"/>
      <c r="R21" s="86">
        <v>1</v>
      </c>
      <c r="S21" s="86"/>
      <c r="T21" s="86"/>
      <c r="U21" s="86"/>
      <c r="V21" s="86"/>
      <c r="W21" s="86"/>
      <c r="X21" s="86"/>
      <c r="Y21" s="88">
        <f t="shared" si="1"/>
        <v>2</v>
      </c>
    </row>
    <row r="22" spans="1:25" ht="56.25" customHeight="1">
      <c r="A22" s="83" t="s">
        <v>365</v>
      </c>
      <c r="B22" s="87">
        <v>24</v>
      </c>
      <c r="C22" s="90" t="s">
        <v>382</v>
      </c>
      <c r="D22" s="87" t="s">
        <v>122</v>
      </c>
      <c r="E22" s="91" t="s">
        <v>383</v>
      </c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>
        <v>1</v>
      </c>
      <c r="T22" s="87"/>
      <c r="U22" s="87"/>
      <c r="V22" s="87"/>
      <c r="W22" s="87"/>
      <c r="X22" s="87"/>
      <c r="Y22" s="88">
        <f t="shared" si="1"/>
        <v>1</v>
      </c>
    </row>
    <row r="23" spans="1:25" ht="56.25" customHeight="1">
      <c r="A23" s="83" t="s">
        <v>365</v>
      </c>
      <c r="B23" s="87">
        <v>25</v>
      </c>
      <c r="C23" s="84" t="s">
        <v>384</v>
      </c>
      <c r="D23" s="84" t="s">
        <v>125</v>
      </c>
      <c r="E23" s="85" t="s">
        <v>372</v>
      </c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>
        <v>5</v>
      </c>
      <c r="U23" s="86">
        <v>2</v>
      </c>
      <c r="V23" s="87"/>
      <c r="W23" s="87"/>
      <c r="X23" s="87"/>
      <c r="Y23" s="88">
        <f t="shared" si="1"/>
        <v>7</v>
      </c>
    </row>
    <row r="24" spans="1:25" ht="56.25" customHeight="1">
      <c r="A24" s="83" t="s">
        <v>365</v>
      </c>
      <c r="B24" s="87">
        <v>26</v>
      </c>
      <c r="C24" s="84" t="s">
        <v>385</v>
      </c>
      <c r="D24" s="84" t="s">
        <v>125</v>
      </c>
      <c r="E24" s="91" t="s">
        <v>386</v>
      </c>
      <c r="F24" s="87"/>
      <c r="G24" s="87"/>
      <c r="H24" s="87"/>
      <c r="I24" s="87"/>
      <c r="J24" s="87"/>
      <c r="K24" s="87">
        <v>5</v>
      </c>
      <c r="L24" s="87"/>
      <c r="M24" s="87"/>
      <c r="N24" s="87"/>
      <c r="O24" s="87"/>
      <c r="P24" s="87"/>
      <c r="Q24" s="87"/>
      <c r="R24" s="87">
        <v>5</v>
      </c>
      <c r="S24" s="87"/>
      <c r="T24" s="87"/>
      <c r="U24" s="87"/>
      <c r="V24" s="87"/>
      <c r="W24" s="87"/>
      <c r="X24" s="87"/>
      <c r="Y24" s="88">
        <f t="shared" si="1"/>
        <v>10</v>
      </c>
    </row>
    <row r="25" spans="1:25" ht="56.25" customHeight="1">
      <c r="A25" s="83" t="s">
        <v>349</v>
      </c>
      <c r="B25" s="87">
        <v>27</v>
      </c>
      <c r="C25" s="84" t="s">
        <v>387</v>
      </c>
      <c r="D25" s="84" t="s">
        <v>352</v>
      </c>
      <c r="E25" s="91"/>
      <c r="F25" s="86">
        <v>5</v>
      </c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8">
        <f t="shared" si="1"/>
        <v>5</v>
      </c>
    </row>
    <row r="26" spans="1:25" ht="16.5" customHeight="1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</row>
    <row r="27" spans="1:25" ht="16.5" customHeight="1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</row>
    <row r="28" spans="1:25" ht="16.5" customHeight="1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</row>
    <row r="29" spans="1:25" ht="16.5" customHeight="1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</row>
    <row r="30" spans="1:25" ht="16.5" customHeight="1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</row>
    <row r="31" spans="1:25" ht="16.5" customHeight="1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</row>
    <row r="32" spans="1:25" ht="16.5" customHeight="1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</row>
    <row r="33" spans="1:25" ht="16.5" customHeight="1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</row>
    <row r="34" spans="1:25" ht="16.5" customHeight="1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</row>
    <row r="35" spans="1:25" ht="16.5" customHeight="1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</row>
    <row r="36" spans="1:25" ht="16.5" customHeight="1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</row>
    <row r="37" spans="1:25" ht="16.5" customHeight="1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</row>
    <row r="38" spans="1:25" ht="16.5" customHeight="1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</row>
    <row r="39" spans="1:25" ht="16.5" customHeight="1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</row>
    <row r="40" spans="1:25" ht="16.5" customHeight="1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</row>
    <row r="41" spans="1:25" ht="16.5" customHeight="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</row>
    <row r="42" spans="1:25" ht="16.5" customHeight="1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</row>
    <row r="43" spans="1:25" ht="16.5" customHeight="1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</row>
    <row r="44" spans="1:25" ht="16.5" customHeight="1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</row>
    <row r="45" spans="1:25" ht="16.5" customHeight="1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</row>
    <row r="46" spans="1:25" ht="16.5" customHeight="1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</row>
    <row r="47" spans="1:25" ht="16.5" customHeight="1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</row>
    <row r="48" spans="1:25" ht="16.5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</row>
    <row r="49" spans="1:25" ht="16.5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</row>
    <row r="50" spans="1:25" ht="16.5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</row>
    <row r="51" spans="1:25" ht="16.5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</row>
    <row r="52" spans="1:25" ht="16.5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</row>
    <row r="53" spans="1:25" ht="16.5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</row>
    <row r="54" spans="1:25" ht="16.5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 spans="1:25" ht="16.5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 spans="1:25" ht="16.5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 spans="1:25" ht="16.5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 spans="1:25" ht="16.5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</row>
    <row r="59" spans="1:25" ht="16.5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</row>
    <row r="60" spans="1:25" ht="16.5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</row>
    <row r="61" spans="1:25" ht="16.5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</row>
    <row r="62" spans="1:25" ht="16.5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</row>
    <row r="63" spans="1:25" ht="16.5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</row>
    <row r="64" spans="1:25" ht="16.5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</row>
    <row r="65" spans="1:25" ht="16.5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</row>
    <row r="66" spans="1:25" ht="16.5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</row>
    <row r="67" spans="1:25" ht="16.5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</row>
    <row r="68" spans="1:25" ht="16.5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</row>
    <row r="69" spans="1:25" ht="16.5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</row>
    <row r="70" spans="1:25" ht="16.5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</row>
    <row r="71" spans="1:25" ht="16.5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</row>
    <row r="72" spans="1:25" ht="16.5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</row>
    <row r="73" spans="1:25" ht="16.5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</row>
    <row r="74" spans="1:25" ht="16.5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</row>
    <row r="75" spans="1:25" ht="16.5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</row>
    <row r="76" spans="1:25" ht="16.5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</row>
    <row r="77" spans="1:25" ht="16.5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</row>
    <row r="78" spans="1:25" ht="16.5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</row>
    <row r="79" spans="1:25" ht="16.5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</row>
    <row r="80" spans="1:25" ht="16.5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ht="16.5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</row>
    <row r="82" spans="1:25" ht="16.5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</row>
    <row r="83" spans="1:25" ht="16.5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</row>
    <row r="84" spans="1:25" ht="16.5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</row>
    <row r="85" spans="1:25" ht="16.5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</row>
    <row r="86" spans="1:25" ht="16.5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</row>
    <row r="87" spans="1:25" ht="16.5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</row>
    <row r="88" spans="1:25" ht="16.5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</row>
    <row r="89" spans="1:25" ht="16.5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</row>
    <row r="90" spans="1:25" ht="16.5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</row>
    <row r="91" spans="1:25" ht="16.5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</row>
    <row r="92" spans="1:25" ht="16.5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</row>
    <row r="93" spans="1:25" ht="16.5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</row>
    <row r="94" spans="1:25" ht="16.5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</row>
    <row r="95" spans="1:25" ht="16.5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</row>
    <row r="96" spans="1:25" ht="16.5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</row>
    <row r="97" spans="1:25" ht="16.5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</row>
    <row r="98" spans="1:25" ht="16.5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</row>
    <row r="99" spans="1:25" ht="16.5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</row>
    <row r="100" spans="1:25" ht="16.5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</row>
    <row r="101" spans="1:25" ht="16.5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</row>
    <row r="102" spans="1:25" ht="16.5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</row>
    <row r="103" spans="1:25" ht="16.5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</row>
    <row r="104" spans="1:25" ht="16.5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</row>
    <row r="105" spans="1:25" ht="16.5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</row>
    <row r="106" spans="1:25" ht="16.5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</row>
    <row r="107" spans="1:25" ht="16.5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</row>
    <row r="108" spans="1:25" ht="16.5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</row>
    <row r="109" spans="1:25" ht="16.5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</row>
    <row r="110" spans="1:25" ht="16.5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</row>
    <row r="111" spans="1:25" ht="16.5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</row>
    <row r="112" spans="1:25" ht="16.5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</row>
    <row r="113" spans="1:25" ht="16.5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</row>
    <row r="114" spans="1:25" ht="16.5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ht="16.5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ht="16.5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</row>
    <row r="117" spans="1:25" ht="16.5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</row>
    <row r="118" spans="1:25" ht="16.5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</row>
    <row r="119" spans="1:25" ht="16.5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</row>
    <row r="120" spans="1:25" ht="16.5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</row>
    <row r="121" spans="1:25" ht="16.5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</row>
    <row r="122" spans="1:25" ht="16.5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</row>
    <row r="123" spans="1:25" ht="16.5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</row>
    <row r="124" spans="1:25" ht="16.5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</row>
    <row r="125" spans="1:25" ht="16.5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</row>
    <row r="126" spans="1:25" ht="16.5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</row>
    <row r="127" spans="1:25" ht="16.5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</row>
    <row r="128" spans="1:25" ht="16.5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</row>
    <row r="129" spans="1:25" ht="16.5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</row>
    <row r="130" spans="1:25" ht="16.5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</row>
    <row r="131" spans="1:25" ht="16.5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</row>
    <row r="132" spans="1:25" ht="16.5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</row>
    <row r="133" spans="1:25" ht="16.5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</row>
    <row r="134" spans="1:25" ht="16.5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</row>
    <row r="135" spans="1:25" ht="16.5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</row>
    <row r="136" spans="1:25" ht="16.5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</row>
    <row r="137" spans="1:25" ht="16.5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</row>
    <row r="138" spans="1:25" ht="16.5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</row>
    <row r="139" spans="1:25" ht="16.5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</row>
    <row r="140" spans="1:25" ht="16.5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</row>
    <row r="141" spans="1:25" ht="16.5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</row>
    <row r="142" spans="1:25" ht="16.5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</row>
    <row r="143" spans="1:25" ht="16.5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</row>
    <row r="144" spans="1:25" ht="16.5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</row>
    <row r="145" spans="1:25" ht="16.5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</row>
    <row r="146" spans="1:25" ht="16.5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</row>
    <row r="147" spans="1:25" ht="16.5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</row>
    <row r="148" spans="1:25" ht="16.5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</row>
    <row r="149" spans="1:25" ht="16.5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</row>
    <row r="150" spans="1:25" ht="16.5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</row>
    <row r="151" spans="1:25" ht="16.5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</row>
    <row r="152" spans="1:25" ht="16.5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</row>
    <row r="153" spans="1:25" ht="16.5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</row>
    <row r="154" spans="1:25" ht="16.5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</row>
    <row r="155" spans="1:25" ht="16.5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</row>
    <row r="156" spans="1:25" ht="16.5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</row>
    <row r="157" spans="1:25" ht="16.5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</row>
    <row r="158" spans="1:25" ht="16.5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</row>
    <row r="159" spans="1:25" ht="16.5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</row>
    <row r="160" spans="1:25" ht="16.5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</row>
    <row r="161" spans="1:25" ht="16.5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</row>
    <row r="162" spans="1:25" ht="16.5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</row>
    <row r="163" spans="1:25" ht="16.5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</row>
    <row r="164" spans="1:25" ht="16.5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</row>
    <row r="165" spans="1:25" ht="16.5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</row>
    <row r="166" spans="1:25" ht="16.5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</row>
    <row r="167" spans="1:25" ht="16.5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</row>
    <row r="168" spans="1:25" ht="16.5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</row>
    <row r="169" spans="1:25" ht="16.5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</row>
    <row r="170" spans="1:25" ht="16.5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</row>
    <row r="171" spans="1:25" ht="16.5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</row>
    <row r="172" spans="1:25" ht="16.5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</row>
    <row r="173" spans="1:25" ht="16.5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</row>
    <row r="174" spans="1:25" ht="16.5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</row>
    <row r="175" spans="1:25" ht="16.5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</row>
    <row r="176" spans="1:25" ht="16.5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</row>
    <row r="177" spans="1:25" ht="16.5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</row>
    <row r="178" spans="1:25" ht="16.5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</row>
    <row r="179" spans="1:25" ht="16.5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</row>
    <row r="180" spans="1:25" ht="16.5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</row>
    <row r="181" spans="1:25" ht="16.5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</row>
    <row r="182" spans="1:25" ht="16.5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</row>
    <row r="183" spans="1:25" ht="16.5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</row>
    <row r="184" spans="1:25" ht="16.5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</row>
    <row r="185" spans="1:25" ht="16.5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</row>
    <row r="186" spans="1:25" ht="16.5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</row>
    <row r="187" spans="1:25" ht="16.5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</row>
    <row r="188" spans="1:25" ht="16.5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</row>
    <row r="189" spans="1:25" ht="16.5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</row>
    <row r="190" spans="1:25" ht="16.5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</row>
    <row r="191" spans="1:25" ht="16.5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</row>
    <row r="192" spans="1:25" ht="16.5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</row>
    <row r="193" spans="1:25" ht="16.5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</row>
    <row r="194" spans="1:25" ht="16.5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</row>
    <row r="195" spans="1:25" ht="16.5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</row>
    <row r="196" spans="1:25" ht="16.5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</row>
    <row r="197" spans="1:25" ht="16.5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</row>
    <row r="198" spans="1:25" ht="16.5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</row>
    <row r="199" spans="1:25" ht="16.5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</row>
    <row r="200" spans="1:25" ht="16.5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</row>
    <row r="201" spans="1:25" ht="16.5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</row>
    <row r="202" spans="1:25" ht="16.5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</row>
    <row r="203" spans="1:25" ht="16.5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</row>
    <row r="204" spans="1:25" ht="16.5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</row>
    <row r="205" spans="1:25" ht="16.5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</row>
    <row r="206" spans="1:25" ht="16.5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</row>
    <row r="207" spans="1:25" ht="16.5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</row>
    <row r="208" spans="1:25" ht="16.5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</row>
    <row r="209" spans="1:25" ht="16.5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</row>
    <row r="210" spans="1:25" ht="16.5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</row>
    <row r="211" spans="1:25" ht="16.5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</row>
    <row r="212" spans="1:25" ht="16.5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</row>
    <row r="213" spans="1:25" ht="16.5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</row>
    <row r="214" spans="1:25" ht="16.5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</row>
    <row r="215" spans="1:25" ht="16.5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</row>
    <row r="216" spans="1:25" ht="16.5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</row>
    <row r="217" spans="1:25" ht="16.5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</row>
    <row r="218" spans="1:25" ht="16.5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</row>
    <row r="219" spans="1:25" ht="15.75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</row>
    <row r="220" spans="1:25" ht="15.75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</row>
    <row r="221" spans="1:25" ht="15.75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</row>
    <row r="222" spans="1:25" ht="15.75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</row>
    <row r="223" spans="1:25" ht="15.75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</row>
    <row r="224" spans="1:25" ht="15.75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</row>
    <row r="225" spans="1:25" ht="15.75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</row>
    <row r="226" spans="1:25" ht="15.75" customHeight="1"/>
    <row r="227" spans="1:25" ht="15.75" customHeight="1"/>
    <row r="228" spans="1:25" ht="15.75" customHeight="1"/>
    <row r="229" spans="1:25" ht="15.75" customHeight="1"/>
    <row r="230" spans="1:25" ht="15.75" customHeight="1"/>
    <row r="231" spans="1:25" ht="15.75" customHeight="1"/>
    <row r="232" spans="1:25" ht="15.75" customHeight="1"/>
    <row r="233" spans="1:25" ht="15.75" customHeight="1"/>
    <row r="234" spans="1:25" ht="15.75" customHeight="1"/>
    <row r="235" spans="1:25" ht="15.75" customHeight="1"/>
    <row r="236" spans="1:25" ht="15.75" customHeight="1"/>
    <row r="237" spans="1:25" ht="15.75" customHeight="1"/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Y25" xr:uid="{00000000-0009-0000-0000-000004000000}"/>
  <phoneticPr fontId="37" type="noConversion"/>
  <conditionalFormatting sqref="Y2:Y25">
    <cfRule type="cellIs" dxfId="1" priority="1" operator="equal">
      <formula>0</formula>
    </cfRule>
  </conditionalFormatting>
  <hyperlinks>
    <hyperlink ref="E4" r:id="rId1" xr:uid="{00000000-0004-0000-0400-000000000000}"/>
    <hyperlink ref="E5" r:id="rId2" xr:uid="{00000000-0004-0000-0400-000001000000}"/>
    <hyperlink ref="E6" r:id="rId3" xr:uid="{00000000-0004-0000-0400-000002000000}"/>
  </hyperlinks>
  <pageMargins left="0.23622047244094491" right="0.23622047244094491" top="0.74803149606299213" bottom="0.74803149606299213" header="0" footer="0"/>
  <pageSetup paperSize="9" scale="45" fitToHeight="0" orientation="landscape" r:id="rId4"/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28E85"/>
    <pageSetUpPr fitToPage="1"/>
  </sheetPr>
  <dimension ref="A1:Y999"/>
  <sheetViews>
    <sheetView view="pageBreakPreview" zoomScale="40" zoomScaleNormal="64" zoomScaleSheetLayoutView="40" workbookViewId="0">
      <pane xSplit="4" ySplit="1" topLeftCell="E28" activePane="bottomRight" state="frozen"/>
      <selection pane="topRight" activeCell="E1" sqref="E1"/>
      <selection pane="bottomLeft" activeCell="A2" sqref="A2"/>
      <selection pane="bottomRight" activeCell="F2" sqref="F2:X38"/>
    </sheetView>
  </sheetViews>
  <sheetFormatPr defaultColWidth="11.25" defaultRowHeight="15" customHeight="1"/>
  <cols>
    <col min="1" max="1" width="9.5" customWidth="1"/>
    <col min="2" max="2" width="7.875" customWidth="1"/>
    <col min="3" max="3" width="43.625" customWidth="1"/>
    <col min="4" max="4" width="6.5" customWidth="1"/>
    <col min="5" max="5" width="40.5" customWidth="1"/>
    <col min="6" max="24" width="8.25" customWidth="1"/>
    <col min="25" max="25" width="9.625" customWidth="1"/>
    <col min="26" max="26" width="8.75" customWidth="1"/>
  </cols>
  <sheetData>
    <row r="1" spans="1:25" ht="184.5" customHeight="1">
      <c r="A1" s="92"/>
      <c r="B1" s="93" t="s">
        <v>0</v>
      </c>
      <c r="C1" s="94" t="s">
        <v>96</v>
      </c>
      <c r="D1" s="94" t="s">
        <v>97</v>
      </c>
      <c r="E1" s="94" t="s">
        <v>98</v>
      </c>
      <c r="F1" s="95" t="s">
        <v>99</v>
      </c>
      <c r="G1" s="95" t="s">
        <v>100</v>
      </c>
      <c r="H1" s="95" t="s">
        <v>101</v>
      </c>
      <c r="I1" s="95" t="s">
        <v>102</v>
      </c>
      <c r="J1" s="95" t="s">
        <v>103</v>
      </c>
      <c r="K1" s="95" t="s">
        <v>104</v>
      </c>
      <c r="L1" s="95" t="s">
        <v>105</v>
      </c>
      <c r="M1" s="95" t="s">
        <v>106</v>
      </c>
      <c r="N1" s="95" t="s">
        <v>107</v>
      </c>
      <c r="O1" s="95" t="s">
        <v>108</v>
      </c>
      <c r="P1" s="95" t="s">
        <v>109</v>
      </c>
      <c r="Q1" s="95" t="s">
        <v>110</v>
      </c>
      <c r="R1" s="96" t="s">
        <v>111</v>
      </c>
      <c r="S1" s="95" t="s">
        <v>112</v>
      </c>
      <c r="T1" s="95" t="s">
        <v>113</v>
      </c>
      <c r="U1" s="95" t="s">
        <v>114</v>
      </c>
      <c r="V1" s="95" t="s">
        <v>115</v>
      </c>
      <c r="W1" s="96" t="s">
        <v>116</v>
      </c>
      <c r="X1" s="97" t="s">
        <v>90</v>
      </c>
      <c r="Y1" s="98" t="s">
        <v>117</v>
      </c>
    </row>
    <row r="2" spans="1:25" ht="56.25" customHeight="1">
      <c r="A2" s="99" t="s">
        <v>388</v>
      </c>
      <c r="B2" s="26">
        <f t="shared" ref="B2:B9" si="0">ROW()-1</f>
        <v>1</v>
      </c>
      <c r="C2" s="27" t="s">
        <v>389</v>
      </c>
      <c r="D2" s="27" t="s">
        <v>169</v>
      </c>
      <c r="E2" s="27" t="s">
        <v>148</v>
      </c>
      <c r="F2" s="25">
        <v>30</v>
      </c>
      <c r="G2" s="25">
        <v>10</v>
      </c>
      <c r="H2" s="25"/>
      <c r="I2" s="25"/>
      <c r="J2" s="25"/>
      <c r="K2" s="25"/>
      <c r="L2" s="25"/>
      <c r="M2" s="25"/>
      <c r="N2" s="25">
        <v>3</v>
      </c>
      <c r="O2" s="25">
        <v>10</v>
      </c>
      <c r="P2" s="25">
        <v>10</v>
      </c>
      <c r="Q2" s="25">
        <v>4</v>
      </c>
      <c r="R2" s="25">
        <v>10</v>
      </c>
      <c r="S2" s="25">
        <v>5</v>
      </c>
      <c r="T2" s="25"/>
      <c r="U2" s="25">
        <v>10</v>
      </c>
      <c r="V2" s="25">
        <v>5</v>
      </c>
      <c r="W2" s="25"/>
      <c r="X2" s="25">
        <v>5</v>
      </c>
      <c r="Y2" s="100">
        <f t="shared" ref="Y2:Y38" si="1">SUM(F2:X2)</f>
        <v>102</v>
      </c>
    </row>
    <row r="3" spans="1:25" ht="56.25" customHeight="1">
      <c r="A3" s="99" t="s">
        <v>388</v>
      </c>
      <c r="B3" s="26">
        <f t="shared" si="0"/>
        <v>2</v>
      </c>
      <c r="C3" s="27" t="s">
        <v>397</v>
      </c>
      <c r="D3" s="27" t="str">
        <f>VLOOKUP(C3,工作表2!A:B,2,0)</f>
        <v>個</v>
      </c>
      <c r="E3" s="27" t="s">
        <v>148</v>
      </c>
      <c r="F3" s="25">
        <v>30</v>
      </c>
      <c r="G3" s="25">
        <v>20</v>
      </c>
      <c r="H3" s="25"/>
      <c r="I3" s="25"/>
      <c r="J3" s="25">
        <v>10</v>
      </c>
      <c r="K3" s="25">
        <v>20</v>
      </c>
      <c r="L3" s="25">
        <v>25</v>
      </c>
      <c r="M3" s="25">
        <v>20</v>
      </c>
      <c r="N3" s="25"/>
      <c r="O3" s="25">
        <v>10</v>
      </c>
      <c r="P3" s="25">
        <v>10</v>
      </c>
      <c r="Q3" s="25">
        <v>8</v>
      </c>
      <c r="R3" s="25"/>
      <c r="S3" s="25">
        <v>20</v>
      </c>
      <c r="T3" s="25"/>
      <c r="U3" s="25">
        <v>20</v>
      </c>
      <c r="V3" s="25">
        <v>20</v>
      </c>
      <c r="W3" s="25">
        <v>10</v>
      </c>
      <c r="X3" s="25"/>
      <c r="Y3" s="100">
        <f>SUM(F3:X3)</f>
        <v>223</v>
      </c>
    </row>
    <row r="4" spans="1:25" ht="56.25" customHeight="1">
      <c r="A4" s="99" t="s">
        <v>388</v>
      </c>
      <c r="B4" s="26">
        <f t="shared" si="0"/>
        <v>3</v>
      </c>
      <c r="C4" s="27" t="s">
        <v>390</v>
      </c>
      <c r="D4" s="27" t="s">
        <v>391</v>
      </c>
      <c r="E4" s="27" t="s">
        <v>148</v>
      </c>
      <c r="F4" s="25"/>
      <c r="G4" s="25"/>
      <c r="H4" s="25"/>
      <c r="I4" s="25"/>
      <c r="J4" s="25"/>
      <c r="K4" s="25"/>
      <c r="L4" s="25"/>
      <c r="M4" s="25"/>
      <c r="N4" s="25"/>
      <c r="O4" s="25"/>
      <c r="P4" s="25">
        <v>2</v>
      </c>
      <c r="Q4" s="25"/>
      <c r="R4" s="25"/>
      <c r="S4" s="25">
        <v>3</v>
      </c>
      <c r="T4" s="25">
        <v>3</v>
      </c>
      <c r="U4" s="25">
        <v>3</v>
      </c>
      <c r="V4" s="25">
        <v>8</v>
      </c>
      <c r="W4" s="25"/>
      <c r="X4" s="25">
        <v>3</v>
      </c>
      <c r="Y4" s="100">
        <f t="shared" si="1"/>
        <v>22</v>
      </c>
    </row>
    <row r="5" spans="1:25" ht="56.25" customHeight="1">
      <c r="A5" s="99" t="s">
        <v>388</v>
      </c>
      <c r="B5" s="26">
        <f t="shared" si="0"/>
        <v>4</v>
      </c>
      <c r="C5" s="27" t="s">
        <v>392</v>
      </c>
      <c r="D5" s="27" t="str">
        <f>VLOOKUP(C5,工作表2!A:B,2,0)</f>
        <v>盒</v>
      </c>
      <c r="E5" s="27" t="s">
        <v>148</v>
      </c>
      <c r="F5" s="25">
        <v>20</v>
      </c>
      <c r="G5" s="25">
        <v>15</v>
      </c>
      <c r="H5" s="25">
        <v>5</v>
      </c>
      <c r="I5" s="25">
        <v>10</v>
      </c>
      <c r="J5" s="25">
        <v>5</v>
      </c>
      <c r="K5" s="25">
        <v>5</v>
      </c>
      <c r="L5" s="25">
        <v>8</v>
      </c>
      <c r="M5" s="25"/>
      <c r="N5" s="25"/>
      <c r="O5" s="25">
        <v>3</v>
      </c>
      <c r="P5" s="25">
        <v>10</v>
      </c>
      <c r="Q5" s="25">
        <v>14</v>
      </c>
      <c r="R5" s="25">
        <v>10</v>
      </c>
      <c r="S5" s="25">
        <v>5</v>
      </c>
      <c r="T5" s="25"/>
      <c r="U5" s="25">
        <v>10</v>
      </c>
      <c r="V5" s="25"/>
      <c r="W5" s="25">
        <v>1</v>
      </c>
      <c r="X5" s="25"/>
      <c r="Y5" s="100">
        <f t="shared" si="1"/>
        <v>121</v>
      </c>
    </row>
    <row r="6" spans="1:25" ht="56.25" customHeight="1">
      <c r="A6" s="99" t="s">
        <v>388</v>
      </c>
      <c r="B6" s="26">
        <f t="shared" si="0"/>
        <v>5</v>
      </c>
      <c r="C6" s="27" t="s">
        <v>393</v>
      </c>
      <c r="D6" s="27" t="str">
        <f>VLOOKUP(C6,工作表2!A:B,2,0)</f>
        <v>組</v>
      </c>
      <c r="E6" s="27" t="s">
        <v>148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>
        <v>5</v>
      </c>
      <c r="S6" s="25"/>
      <c r="T6" s="25"/>
      <c r="U6" s="25">
        <v>1</v>
      </c>
      <c r="V6" s="25"/>
      <c r="W6" s="25"/>
      <c r="X6" s="25"/>
      <c r="Y6" s="100">
        <f t="shared" si="1"/>
        <v>6</v>
      </c>
    </row>
    <row r="7" spans="1:25" ht="56.25" customHeight="1">
      <c r="A7" s="99" t="s">
        <v>388</v>
      </c>
      <c r="B7" s="26">
        <f t="shared" si="0"/>
        <v>6</v>
      </c>
      <c r="C7" s="27" t="s">
        <v>394</v>
      </c>
      <c r="D7" s="27" t="s">
        <v>169</v>
      </c>
      <c r="E7" s="27" t="s">
        <v>148</v>
      </c>
      <c r="F7" s="25">
        <v>10</v>
      </c>
      <c r="G7" s="25">
        <v>5</v>
      </c>
      <c r="H7" s="25">
        <v>5</v>
      </c>
      <c r="I7" s="25">
        <v>10</v>
      </c>
      <c r="J7" s="25">
        <v>20</v>
      </c>
      <c r="K7" s="25">
        <v>5</v>
      </c>
      <c r="L7" s="25">
        <v>11</v>
      </c>
      <c r="M7" s="25"/>
      <c r="N7" s="25"/>
      <c r="O7" s="25"/>
      <c r="P7" s="25">
        <v>10</v>
      </c>
      <c r="Q7" s="25">
        <v>9</v>
      </c>
      <c r="R7" s="25">
        <v>10</v>
      </c>
      <c r="S7" s="25">
        <v>20</v>
      </c>
      <c r="T7" s="25">
        <v>5</v>
      </c>
      <c r="U7" s="25">
        <v>20</v>
      </c>
      <c r="V7" s="25"/>
      <c r="W7" s="25">
        <v>20</v>
      </c>
      <c r="X7" s="25"/>
      <c r="Y7" s="100">
        <f t="shared" si="1"/>
        <v>160</v>
      </c>
    </row>
    <row r="8" spans="1:25" ht="56.25" customHeight="1">
      <c r="A8" s="99" t="s">
        <v>388</v>
      </c>
      <c r="B8" s="26">
        <f t="shared" si="0"/>
        <v>7</v>
      </c>
      <c r="C8" s="27" t="s">
        <v>395</v>
      </c>
      <c r="D8" s="27" t="str">
        <f>VLOOKUP(C8,工作表2!A:B,2,0)</f>
        <v>個</v>
      </c>
      <c r="E8" s="27" t="s">
        <v>148</v>
      </c>
      <c r="F8" s="25">
        <v>10</v>
      </c>
      <c r="G8" s="25">
        <v>20</v>
      </c>
      <c r="H8" s="25">
        <v>20</v>
      </c>
      <c r="I8" s="25">
        <v>20</v>
      </c>
      <c r="J8" s="25">
        <v>15</v>
      </c>
      <c r="K8" s="25">
        <v>5</v>
      </c>
      <c r="L8" s="25">
        <v>20</v>
      </c>
      <c r="M8" s="25">
        <v>20</v>
      </c>
      <c r="N8" s="25">
        <v>10</v>
      </c>
      <c r="O8" s="25">
        <v>10</v>
      </c>
      <c r="P8" s="25">
        <v>20</v>
      </c>
      <c r="Q8" s="25"/>
      <c r="R8" s="25"/>
      <c r="S8" s="25">
        <v>10</v>
      </c>
      <c r="T8" s="25">
        <v>5</v>
      </c>
      <c r="U8" s="25">
        <v>20</v>
      </c>
      <c r="V8" s="25">
        <v>5</v>
      </c>
      <c r="W8" s="25"/>
      <c r="X8" s="25"/>
      <c r="Y8" s="100">
        <f t="shared" si="1"/>
        <v>210</v>
      </c>
    </row>
    <row r="9" spans="1:25" ht="56.25" customHeight="1">
      <c r="A9" s="99" t="s">
        <v>388</v>
      </c>
      <c r="B9" s="26">
        <f t="shared" si="0"/>
        <v>8</v>
      </c>
      <c r="C9" s="27" t="s">
        <v>396</v>
      </c>
      <c r="D9" s="27" t="str">
        <f>VLOOKUP(C9,工作表2!A:B,2,0)</f>
        <v>個</v>
      </c>
      <c r="E9" s="27" t="s">
        <v>148</v>
      </c>
      <c r="F9" s="25">
        <v>30</v>
      </c>
      <c r="G9" s="25">
        <v>8</v>
      </c>
      <c r="H9" s="25">
        <v>12</v>
      </c>
      <c r="I9" s="25">
        <v>30</v>
      </c>
      <c r="J9" s="25">
        <v>15</v>
      </c>
      <c r="K9" s="25">
        <v>12</v>
      </c>
      <c r="L9" s="25">
        <v>45</v>
      </c>
      <c r="M9" s="25">
        <v>20</v>
      </c>
      <c r="N9" s="25"/>
      <c r="O9" s="25"/>
      <c r="P9" s="25">
        <v>20</v>
      </c>
      <c r="Q9" s="25"/>
      <c r="R9" s="25"/>
      <c r="S9" s="25">
        <v>20</v>
      </c>
      <c r="T9" s="25">
        <v>12</v>
      </c>
      <c r="U9" s="25">
        <v>20</v>
      </c>
      <c r="V9" s="25">
        <v>10</v>
      </c>
      <c r="W9" s="25"/>
      <c r="X9" s="25"/>
      <c r="Y9" s="100">
        <f t="shared" si="1"/>
        <v>254</v>
      </c>
    </row>
    <row r="10" spans="1:25" ht="56.25" customHeight="1">
      <c r="A10" s="99" t="s">
        <v>399</v>
      </c>
      <c r="B10" s="26">
        <f t="shared" ref="B10:B19" si="2">ROW()-1</f>
        <v>9</v>
      </c>
      <c r="C10" s="27" t="s">
        <v>400</v>
      </c>
      <c r="D10" s="27" t="str">
        <f>VLOOKUP(C10,工作表2!A:B,2, )</f>
        <v>個</v>
      </c>
      <c r="E10" s="27" t="str">
        <f>VLOOKUP(C10,工作表2!A:C,3, )</f>
        <v>球類打氣用(附球針)</v>
      </c>
      <c r="F10" s="25">
        <v>2</v>
      </c>
      <c r="G10" s="25"/>
      <c r="H10" s="25"/>
      <c r="I10" s="25"/>
      <c r="J10" s="25">
        <v>2</v>
      </c>
      <c r="K10" s="25"/>
      <c r="L10" s="25"/>
      <c r="M10" s="25"/>
      <c r="N10" s="25">
        <v>2</v>
      </c>
      <c r="O10" s="25"/>
      <c r="P10" s="25">
        <v>2</v>
      </c>
      <c r="Q10" s="25">
        <v>2</v>
      </c>
      <c r="R10" s="25"/>
      <c r="S10" s="25"/>
      <c r="T10" s="25"/>
      <c r="U10" s="25">
        <v>3</v>
      </c>
      <c r="V10" s="25"/>
      <c r="W10" s="25"/>
      <c r="X10" s="25">
        <v>3</v>
      </c>
      <c r="Y10" s="100">
        <f t="shared" si="1"/>
        <v>16</v>
      </c>
    </row>
    <row r="11" spans="1:25" ht="56.25" customHeight="1">
      <c r="A11" s="99" t="s">
        <v>399</v>
      </c>
      <c r="B11" s="26">
        <f t="shared" si="2"/>
        <v>10</v>
      </c>
      <c r="C11" s="27" t="s">
        <v>401</v>
      </c>
      <c r="D11" s="27" t="str">
        <f>VLOOKUP(C11,工作表2!A:B,2,0)</f>
        <v>雙</v>
      </c>
      <c r="E11" s="27" t="str">
        <f>VLOOKUP(C11,工作表2!A:C,3,0)</f>
        <v>半截式緩震舒適自行車手套</v>
      </c>
      <c r="F11" s="25">
        <v>20</v>
      </c>
      <c r="G11" s="25"/>
      <c r="H11" s="25"/>
      <c r="I11" s="25"/>
      <c r="J11" s="25"/>
      <c r="K11" s="25"/>
      <c r="L11" s="25">
        <v>5</v>
      </c>
      <c r="M11" s="25"/>
      <c r="N11" s="25"/>
      <c r="O11" s="25"/>
      <c r="P11" s="25"/>
      <c r="Q11" s="25"/>
      <c r="R11" s="25"/>
      <c r="S11" s="25"/>
      <c r="T11" s="25"/>
      <c r="U11" s="25">
        <v>5</v>
      </c>
      <c r="V11" s="25"/>
      <c r="W11" s="25"/>
      <c r="X11" s="25"/>
      <c r="Y11" s="100">
        <f t="shared" si="1"/>
        <v>30</v>
      </c>
    </row>
    <row r="12" spans="1:25" ht="56.25" customHeight="1">
      <c r="A12" s="99" t="s">
        <v>399</v>
      </c>
      <c r="B12" s="26">
        <f t="shared" si="2"/>
        <v>11</v>
      </c>
      <c r="C12" s="27" t="s">
        <v>402</v>
      </c>
      <c r="D12" s="27" t="str">
        <f>VLOOKUP(C12,工作表2!A:B,2,0)</f>
        <v>雙</v>
      </c>
      <c r="E12" s="27" t="str">
        <f>VLOOKUP(C12,工作表2!A:C,3,0)</f>
        <v>(請新增註解備註尺寸)</v>
      </c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>
        <v>4</v>
      </c>
      <c r="V12" s="25"/>
      <c r="W12" s="25"/>
      <c r="X12" s="25"/>
      <c r="Y12" s="100">
        <f t="shared" si="1"/>
        <v>4</v>
      </c>
    </row>
    <row r="13" spans="1:25" ht="56.25" customHeight="1">
      <c r="A13" s="99" t="s">
        <v>399</v>
      </c>
      <c r="B13" s="26">
        <f t="shared" si="2"/>
        <v>12</v>
      </c>
      <c r="C13" s="27" t="s">
        <v>403</v>
      </c>
      <c r="D13" s="27" t="str">
        <f>VLOOKUP(C13,工作表2!A:B,2,0)</f>
        <v>條</v>
      </c>
      <c r="E13" s="27" t="str">
        <f>VLOOKUP(C13,工作表2!A:C,3,0)</f>
        <v>250cm-300cm學童用</v>
      </c>
      <c r="F13" s="25">
        <v>10</v>
      </c>
      <c r="G13" s="25"/>
      <c r="H13" s="25"/>
      <c r="I13" s="25"/>
      <c r="J13" s="25"/>
      <c r="K13" s="25"/>
      <c r="L13" s="25">
        <v>10</v>
      </c>
      <c r="M13" s="25">
        <v>10</v>
      </c>
      <c r="N13" s="25">
        <v>10</v>
      </c>
      <c r="O13" s="25"/>
      <c r="P13" s="25">
        <v>10</v>
      </c>
      <c r="Q13" s="25">
        <v>18</v>
      </c>
      <c r="R13" s="25">
        <v>10</v>
      </c>
      <c r="S13" s="25">
        <v>5</v>
      </c>
      <c r="T13" s="25"/>
      <c r="U13" s="25"/>
      <c r="V13" s="25">
        <v>20</v>
      </c>
      <c r="W13" s="25"/>
      <c r="X13" s="25"/>
      <c r="Y13" s="100">
        <f t="shared" si="1"/>
        <v>103</v>
      </c>
    </row>
    <row r="14" spans="1:25" ht="56.25" customHeight="1">
      <c r="A14" s="99" t="s">
        <v>399</v>
      </c>
      <c r="B14" s="26">
        <f t="shared" si="2"/>
        <v>13</v>
      </c>
      <c r="C14" s="27" t="s">
        <v>404</v>
      </c>
      <c r="D14" s="27" t="str">
        <f>VLOOKUP(C14,工作表2!A:B,2,0)</f>
        <v>個</v>
      </c>
      <c r="E14" s="27" t="str">
        <f>VLOOKUP(C14,工作表2!A:C,3,0)</f>
        <v>國小三年級至國中三年級</v>
      </c>
      <c r="F14" s="25">
        <v>5</v>
      </c>
      <c r="G14" s="25">
        <v>5</v>
      </c>
      <c r="H14" s="25"/>
      <c r="I14" s="25"/>
      <c r="J14" s="25"/>
      <c r="K14" s="25">
        <v>2</v>
      </c>
      <c r="L14" s="25">
        <v>13</v>
      </c>
      <c r="M14" s="25">
        <v>5</v>
      </c>
      <c r="N14" s="25">
        <v>5</v>
      </c>
      <c r="O14" s="25">
        <v>5</v>
      </c>
      <c r="P14" s="25">
        <v>3</v>
      </c>
      <c r="Q14" s="25">
        <v>16</v>
      </c>
      <c r="R14" s="25"/>
      <c r="S14" s="25">
        <v>4</v>
      </c>
      <c r="T14" s="25"/>
      <c r="U14" s="25">
        <v>5</v>
      </c>
      <c r="V14" s="25">
        <v>5</v>
      </c>
      <c r="W14" s="25"/>
      <c r="X14" s="25"/>
      <c r="Y14" s="100">
        <f t="shared" si="1"/>
        <v>73</v>
      </c>
    </row>
    <row r="15" spans="1:25" ht="56.25" customHeight="1">
      <c r="A15" s="99" t="s">
        <v>399</v>
      </c>
      <c r="B15" s="26">
        <f t="shared" si="2"/>
        <v>14</v>
      </c>
      <c r="C15" s="27" t="s">
        <v>405</v>
      </c>
      <c r="D15" s="27" t="str">
        <f>VLOOKUP(C15,工作表2!A:B,2,0)</f>
        <v>顆</v>
      </c>
      <c r="E15" s="27" t="str">
        <f>VLOOKUP(C15,工作表2!A:C,3,0)</f>
        <v>5號</v>
      </c>
      <c r="F15" s="25">
        <v>5</v>
      </c>
      <c r="G15" s="25"/>
      <c r="H15" s="25"/>
      <c r="I15" s="25">
        <v>20</v>
      </c>
      <c r="J15" s="25">
        <v>10</v>
      </c>
      <c r="K15" s="25">
        <v>2</v>
      </c>
      <c r="L15" s="25">
        <v>2</v>
      </c>
      <c r="M15" s="25">
        <v>5</v>
      </c>
      <c r="N15" s="25">
        <v>5</v>
      </c>
      <c r="O15" s="25">
        <v>1</v>
      </c>
      <c r="P15" s="25">
        <v>2</v>
      </c>
      <c r="Q15" s="25">
        <v>16</v>
      </c>
      <c r="R15" s="25"/>
      <c r="S15" s="25">
        <v>10</v>
      </c>
      <c r="T15" s="25">
        <v>5</v>
      </c>
      <c r="U15" s="25">
        <v>5</v>
      </c>
      <c r="V15" s="25">
        <v>20</v>
      </c>
      <c r="W15" s="25"/>
      <c r="X15" s="25">
        <v>3</v>
      </c>
      <c r="Y15" s="100">
        <f t="shared" si="1"/>
        <v>111</v>
      </c>
    </row>
    <row r="16" spans="1:25" ht="56.25" customHeight="1">
      <c r="A16" s="99" t="s">
        <v>399</v>
      </c>
      <c r="B16" s="26">
        <f t="shared" si="2"/>
        <v>15</v>
      </c>
      <c r="C16" s="27" t="s">
        <v>406</v>
      </c>
      <c r="D16" s="27" t="str">
        <f>VLOOKUP(C16,工作表2!A:B,2,0)</f>
        <v>個</v>
      </c>
      <c r="E16" s="27" t="str">
        <f>VLOOKUP(C16,工作表2!A:C,3,0)</f>
        <v>布製/發泡/PU為佳</v>
      </c>
      <c r="F16" s="25">
        <v>10</v>
      </c>
      <c r="G16" s="25">
        <v>5</v>
      </c>
      <c r="H16" s="25">
        <v>4</v>
      </c>
      <c r="I16" s="25"/>
      <c r="J16" s="25">
        <v>3</v>
      </c>
      <c r="K16" s="25">
        <v>3</v>
      </c>
      <c r="L16" s="25">
        <v>3</v>
      </c>
      <c r="M16" s="25">
        <v>5</v>
      </c>
      <c r="N16" s="25"/>
      <c r="O16" s="25"/>
      <c r="P16" s="25">
        <v>2</v>
      </c>
      <c r="Q16" s="25">
        <v>8</v>
      </c>
      <c r="R16" s="25">
        <v>5</v>
      </c>
      <c r="S16" s="25">
        <v>5</v>
      </c>
      <c r="T16" s="25"/>
      <c r="U16" s="25"/>
      <c r="V16" s="25">
        <v>10</v>
      </c>
      <c r="W16" s="25"/>
      <c r="X16" s="25"/>
      <c r="Y16" s="100">
        <f t="shared" si="1"/>
        <v>63</v>
      </c>
    </row>
    <row r="17" spans="1:25" ht="56.25" customHeight="1">
      <c r="A17" s="99" t="s">
        <v>399</v>
      </c>
      <c r="B17" s="26">
        <f t="shared" si="2"/>
        <v>16</v>
      </c>
      <c r="C17" s="27" t="s">
        <v>407</v>
      </c>
      <c r="D17" s="27" t="str">
        <f>VLOOKUP(C17,工作表2!A:B,2,0)</f>
        <v>顆</v>
      </c>
      <c r="E17" s="27" t="str">
        <f>VLOOKUP(C17,工作表2!A:C,3,0)</f>
        <v>7號</v>
      </c>
      <c r="F17" s="25">
        <v>2</v>
      </c>
      <c r="G17" s="25">
        <v>4</v>
      </c>
      <c r="H17" s="25"/>
      <c r="I17" s="25">
        <v>17</v>
      </c>
      <c r="J17" s="25">
        <v>9</v>
      </c>
      <c r="K17" s="25">
        <v>9</v>
      </c>
      <c r="L17" s="25">
        <v>12</v>
      </c>
      <c r="M17" s="25">
        <v>19</v>
      </c>
      <c r="N17" s="25">
        <v>19</v>
      </c>
      <c r="O17" s="25">
        <v>4</v>
      </c>
      <c r="P17" s="25">
        <v>6</v>
      </c>
      <c r="Q17" s="25">
        <v>12</v>
      </c>
      <c r="R17" s="25">
        <v>25</v>
      </c>
      <c r="S17" s="25">
        <v>10</v>
      </c>
      <c r="T17" s="25">
        <v>5</v>
      </c>
      <c r="U17" s="25">
        <v>15</v>
      </c>
      <c r="V17" s="25">
        <v>20</v>
      </c>
      <c r="W17" s="25"/>
      <c r="X17" s="25">
        <v>2</v>
      </c>
      <c r="Y17" s="100">
        <f t="shared" si="1"/>
        <v>190</v>
      </c>
    </row>
    <row r="18" spans="1:25" ht="56.25" customHeight="1">
      <c r="A18" s="99" t="s">
        <v>399</v>
      </c>
      <c r="B18" s="26">
        <f t="shared" si="2"/>
        <v>17</v>
      </c>
      <c r="C18" s="27" t="s">
        <v>408</v>
      </c>
      <c r="D18" s="27" t="str">
        <f>VLOOKUP(C18,工作表2!A:B,2,0)</f>
        <v>顆</v>
      </c>
      <c r="E18" s="27" t="str">
        <f>VLOOKUP(C18,工作表2!A:C,3,0)</f>
        <v>3號</v>
      </c>
      <c r="F18" s="25">
        <v>5</v>
      </c>
      <c r="G18" s="25">
        <v>4</v>
      </c>
      <c r="H18" s="25"/>
      <c r="I18" s="25"/>
      <c r="J18" s="25">
        <v>5</v>
      </c>
      <c r="K18" s="25">
        <v>5</v>
      </c>
      <c r="L18" s="25">
        <v>2</v>
      </c>
      <c r="M18" s="25"/>
      <c r="N18" s="25"/>
      <c r="O18" s="25"/>
      <c r="P18" s="25"/>
      <c r="Q18" s="25">
        <v>2</v>
      </c>
      <c r="R18" s="25">
        <v>10</v>
      </c>
      <c r="S18" s="25">
        <v>10</v>
      </c>
      <c r="T18" s="25"/>
      <c r="U18" s="25">
        <v>5</v>
      </c>
      <c r="V18" s="25">
        <v>20</v>
      </c>
      <c r="W18" s="25"/>
      <c r="X18" s="25"/>
      <c r="Y18" s="100">
        <f t="shared" si="1"/>
        <v>68</v>
      </c>
    </row>
    <row r="19" spans="1:25" ht="56.25" customHeight="1">
      <c r="A19" s="99" t="s">
        <v>399</v>
      </c>
      <c r="B19" s="26">
        <f t="shared" si="2"/>
        <v>18</v>
      </c>
      <c r="C19" s="27" t="s">
        <v>409</v>
      </c>
      <c r="D19" s="27" t="str">
        <f>VLOOKUP(C19,工作表2!A:B,2,0)</f>
        <v>桶</v>
      </c>
      <c r="E19" s="27" t="str">
        <f>VLOOKUP(C19,工作表2!A:C,3,0)</f>
        <v>12入/桶</v>
      </c>
      <c r="F19" s="25">
        <v>5</v>
      </c>
      <c r="G19" s="25">
        <v>8</v>
      </c>
      <c r="H19" s="25"/>
      <c r="I19" s="25"/>
      <c r="J19" s="25">
        <v>10</v>
      </c>
      <c r="K19" s="25">
        <v>3</v>
      </c>
      <c r="L19" s="25">
        <v>6</v>
      </c>
      <c r="M19" s="25"/>
      <c r="N19" s="25">
        <v>10</v>
      </c>
      <c r="O19" s="25"/>
      <c r="P19" s="25">
        <v>3</v>
      </c>
      <c r="Q19" s="25">
        <v>2</v>
      </c>
      <c r="R19" s="25"/>
      <c r="S19" s="25">
        <v>10</v>
      </c>
      <c r="T19" s="25">
        <v>4</v>
      </c>
      <c r="U19" s="25">
        <v>4</v>
      </c>
      <c r="V19" s="25">
        <v>10</v>
      </c>
      <c r="W19" s="25"/>
      <c r="X19" s="25">
        <v>3</v>
      </c>
      <c r="Y19" s="100">
        <f t="shared" si="1"/>
        <v>78</v>
      </c>
    </row>
    <row r="20" spans="1:25" ht="56.25" customHeight="1">
      <c r="A20" s="99" t="s">
        <v>399</v>
      </c>
      <c r="B20" s="26">
        <v>20</v>
      </c>
      <c r="C20" s="27" t="s">
        <v>410</v>
      </c>
      <c r="D20" s="27" t="s">
        <v>152</v>
      </c>
      <c r="E20" s="27" t="s">
        <v>148</v>
      </c>
      <c r="F20" s="25"/>
      <c r="G20" s="25">
        <v>10</v>
      </c>
      <c r="H20" s="25"/>
      <c r="I20" s="25"/>
      <c r="J20" s="25">
        <v>20</v>
      </c>
      <c r="K20" s="25">
        <v>10</v>
      </c>
      <c r="L20" s="25">
        <v>16</v>
      </c>
      <c r="M20" s="25"/>
      <c r="N20" s="25">
        <v>10</v>
      </c>
      <c r="O20" s="25"/>
      <c r="P20" s="25">
        <v>20</v>
      </c>
      <c r="Q20" s="25">
        <v>5</v>
      </c>
      <c r="R20" s="25"/>
      <c r="S20" s="25">
        <v>30</v>
      </c>
      <c r="T20" s="25">
        <v>5</v>
      </c>
      <c r="U20" s="25">
        <v>10</v>
      </c>
      <c r="V20" s="25">
        <v>20</v>
      </c>
      <c r="W20" s="25"/>
      <c r="X20" s="25"/>
      <c r="Y20" s="100">
        <f t="shared" si="1"/>
        <v>156</v>
      </c>
    </row>
    <row r="21" spans="1:25" ht="56.25" customHeight="1">
      <c r="A21" s="99" t="s">
        <v>399</v>
      </c>
      <c r="B21" s="26">
        <f t="shared" ref="B21:B38" si="3">ROW()-1</f>
        <v>20</v>
      </c>
      <c r="C21" s="27" t="s">
        <v>411</v>
      </c>
      <c r="D21" s="27" t="str">
        <f>VLOOKUP(C21,工作表2!A:B,2,0)</f>
        <v>個</v>
      </c>
      <c r="E21" s="27" t="str">
        <f>VLOOKUP(C21,工作表2!A:C,3,0)</f>
        <v>捕手</v>
      </c>
      <c r="F21" s="25">
        <v>3</v>
      </c>
      <c r="G21" s="25"/>
      <c r="H21" s="25"/>
      <c r="I21" s="25"/>
      <c r="J21" s="25"/>
      <c r="K21" s="25"/>
      <c r="L21" s="25">
        <v>8</v>
      </c>
      <c r="M21" s="25"/>
      <c r="N21" s="25">
        <v>10</v>
      </c>
      <c r="O21" s="25"/>
      <c r="P21" s="25"/>
      <c r="Q21" s="25">
        <v>1</v>
      </c>
      <c r="R21" s="25"/>
      <c r="S21" s="25"/>
      <c r="T21" s="25"/>
      <c r="U21" s="25"/>
      <c r="V21" s="25">
        <v>10</v>
      </c>
      <c r="W21" s="25"/>
      <c r="X21" s="25"/>
      <c r="Y21" s="100">
        <f t="shared" si="1"/>
        <v>32</v>
      </c>
    </row>
    <row r="22" spans="1:25" ht="56.25" customHeight="1">
      <c r="A22" s="99" t="s">
        <v>399</v>
      </c>
      <c r="B22" s="26">
        <f t="shared" si="3"/>
        <v>21</v>
      </c>
      <c r="C22" s="27" t="s">
        <v>412</v>
      </c>
      <c r="D22" s="27" t="str">
        <f>VLOOKUP(C22,工作表2!A:B,2,0)</f>
        <v>台</v>
      </c>
      <c r="E22" s="27" t="str">
        <f>VLOOKUP(C22,工作表2!A:C,3,0)</f>
        <v>國中生用</v>
      </c>
      <c r="F22" s="25">
        <v>4</v>
      </c>
      <c r="G22" s="25">
        <v>5</v>
      </c>
      <c r="H22" s="25"/>
      <c r="I22" s="25"/>
      <c r="J22" s="25">
        <v>3</v>
      </c>
      <c r="K22" s="25"/>
      <c r="L22" s="25">
        <v>5</v>
      </c>
      <c r="M22" s="25">
        <v>2</v>
      </c>
      <c r="N22" s="25">
        <v>2</v>
      </c>
      <c r="O22" s="25"/>
      <c r="P22" s="25"/>
      <c r="Q22" s="25">
        <v>2</v>
      </c>
      <c r="R22" s="25"/>
      <c r="S22" s="25">
        <v>5</v>
      </c>
      <c r="T22" s="25"/>
      <c r="U22" s="25"/>
      <c r="V22" s="25">
        <v>2</v>
      </c>
      <c r="W22" s="25"/>
      <c r="X22" s="25"/>
      <c r="Y22" s="100">
        <f t="shared" si="1"/>
        <v>30</v>
      </c>
    </row>
    <row r="23" spans="1:25" ht="56.25" customHeight="1">
      <c r="A23" s="99" t="s">
        <v>399</v>
      </c>
      <c r="B23" s="26">
        <f t="shared" si="3"/>
        <v>22</v>
      </c>
      <c r="C23" s="27" t="s">
        <v>413</v>
      </c>
      <c r="D23" s="27" t="str">
        <f>VLOOKUP(C23,工作表2!A:B,2,0)</f>
        <v>顆</v>
      </c>
      <c r="E23" s="27" t="s">
        <v>414</v>
      </c>
      <c r="F23" s="25">
        <v>2</v>
      </c>
      <c r="G23" s="25"/>
      <c r="H23" s="25"/>
      <c r="I23" s="25">
        <v>5</v>
      </c>
      <c r="J23" s="25"/>
      <c r="K23" s="25">
        <v>4</v>
      </c>
      <c r="L23" s="25">
        <v>1</v>
      </c>
      <c r="M23" s="25"/>
      <c r="N23" s="25">
        <v>9</v>
      </c>
      <c r="O23" s="25">
        <v>5</v>
      </c>
      <c r="P23" s="25">
        <v>5</v>
      </c>
      <c r="Q23" s="25">
        <v>8</v>
      </c>
      <c r="R23" s="25">
        <v>15</v>
      </c>
      <c r="S23" s="25"/>
      <c r="T23" s="25">
        <v>5</v>
      </c>
      <c r="U23" s="25">
        <v>15</v>
      </c>
      <c r="V23" s="25">
        <v>10</v>
      </c>
      <c r="W23" s="25"/>
      <c r="X23" s="25">
        <v>2</v>
      </c>
      <c r="Y23" s="100">
        <f t="shared" si="1"/>
        <v>86</v>
      </c>
    </row>
    <row r="24" spans="1:25" ht="56.25" customHeight="1">
      <c r="A24" s="99" t="s">
        <v>399</v>
      </c>
      <c r="B24" s="26">
        <f t="shared" si="3"/>
        <v>23</v>
      </c>
      <c r="C24" s="27" t="s">
        <v>415</v>
      </c>
      <c r="D24" s="27" t="str">
        <f>VLOOKUP(C24,工作表2!A:B,2,0)</f>
        <v>組</v>
      </c>
      <c r="E24" s="27" t="s">
        <v>416</v>
      </c>
      <c r="F24" s="25">
        <v>10</v>
      </c>
      <c r="G24" s="25"/>
      <c r="H24" s="25"/>
      <c r="I24" s="25">
        <v>20</v>
      </c>
      <c r="J24" s="25">
        <v>10</v>
      </c>
      <c r="K24" s="25">
        <v>5</v>
      </c>
      <c r="L24" s="25"/>
      <c r="M24" s="25"/>
      <c r="N24" s="25"/>
      <c r="O24" s="25">
        <v>3</v>
      </c>
      <c r="P24" s="25"/>
      <c r="Q24" s="25">
        <v>5</v>
      </c>
      <c r="R24" s="25"/>
      <c r="S24" s="25"/>
      <c r="T24" s="25">
        <v>5</v>
      </c>
      <c r="U24" s="25"/>
      <c r="V24" s="25">
        <v>10</v>
      </c>
      <c r="W24" s="25"/>
      <c r="X24" s="25">
        <v>1</v>
      </c>
      <c r="Y24" s="100">
        <f t="shared" si="1"/>
        <v>69</v>
      </c>
    </row>
    <row r="25" spans="1:25" ht="56.25" customHeight="1">
      <c r="A25" s="99" t="s">
        <v>399</v>
      </c>
      <c r="B25" s="26">
        <f t="shared" si="3"/>
        <v>24</v>
      </c>
      <c r="C25" s="27" t="s">
        <v>417</v>
      </c>
      <c r="D25" s="27" t="str">
        <f>VLOOKUP(C25,工作表2!A:B,2,0)</f>
        <v>筒</v>
      </c>
      <c r="E25" s="27" t="s">
        <v>148</v>
      </c>
      <c r="F25" s="25">
        <v>5</v>
      </c>
      <c r="G25" s="25"/>
      <c r="H25" s="25"/>
      <c r="I25" s="25">
        <v>5</v>
      </c>
      <c r="J25" s="25">
        <v>5</v>
      </c>
      <c r="K25" s="25">
        <v>5</v>
      </c>
      <c r="L25" s="25"/>
      <c r="M25" s="25"/>
      <c r="N25" s="25"/>
      <c r="O25" s="25"/>
      <c r="P25" s="25"/>
      <c r="Q25" s="25">
        <v>1</v>
      </c>
      <c r="R25" s="25"/>
      <c r="S25" s="25"/>
      <c r="T25" s="25">
        <v>5</v>
      </c>
      <c r="U25" s="25"/>
      <c r="V25" s="25">
        <v>10</v>
      </c>
      <c r="W25" s="25"/>
      <c r="X25" s="25">
        <v>1</v>
      </c>
      <c r="Y25" s="100">
        <f t="shared" si="1"/>
        <v>37</v>
      </c>
    </row>
    <row r="26" spans="1:25" ht="56.25" customHeight="1">
      <c r="A26" s="101" t="s">
        <v>388</v>
      </c>
      <c r="B26" s="28">
        <f t="shared" si="3"/>
        <v>25</v>
      </c>
      <c r="C26" s="102" t="s">
        <v>418</v>
      </c>
      <c r="D26" s="102" t="s">
        <v>169</v>
      </c>
      <c r="E26" s="102" t="s">
        <v>148</v>
      </c>
      <c r="F26" s="25">
        <v>5</v>
      </c>
      <c r="G26" s="25"/>
      <c r="H26" s="25"/>
      <c r="I26" s="25">
        <v>10</v>
      </c>
      <c r="J26" s="25">
        <v>3</v>
      </c>
      <c r="K26" s="25">
        <v>5</v>
      </c>
      <c r="L26" s="25">
        <v>5</v>
      </c>
      <c r="M26" s="25"/>
      <c r="N26" s="25"/>
      <c r="O26" s="25"/>
      <c r="P26" s="25">
        <v>5</v>
      </c>
      <c r="Q26" s="25">
        <v>2</v>
      </c>
      <c r="R26" s="25"/>
      <c r="S26" s="25">
        <v>5</v>
      </c>
      <c r="T26" s="25"/>
      <c r="U26" s="25"/>
      <c r="V26" s="25">
        <v>3</v>
      </c>
      <c r="W26" s="25"/>
      <c r="X26" s="25"/>
      <c r="Y26" s="100">
        <f t="shared" si="1"/>
        <v>43</v>
      </c>
    </row>
    <row r="27" spans="1:25" ht="56.25" customHeight="1">
      <c r="A27" s="101" t="s">
        <v>388</v>
      </c>
      <c r="B27" s="28">
        <f t="shared" si="3"/>
        <v>26</v>
      </c>
      <c r="C27" s="102" t="s">
        <v>419</v>
      </c>
      <c r="D27" s="102" t="s">
        <v>125</v>
      </c>
      <c r="E27" s="102" t="s">
        <v>148</v>
      </c>
      <c r="F27" s="25">
        <v>5</v>
      </c>
      <c r="G27" s="25">
        <v>5</v>
      </c>
      <c r="H27" s="25"/>
      <c r="I27" s="25"/>
      <c r="J27" s="25">
        <v>10</v>
      </c>
      <c r="K27" s="25">
        <v>5</v>
      </c>
      <c r="L27" s="25">
        <v>15</v>
      </c>
      <c r="M27" s="25">
        <v>10</v>
      </c>
      <c r="N27" s="25"/>
      <c r="O27" s="25"/>
      <c r="P27" s="25">
        <v>10</v>
      </c>
      <c r="Q27" s="25">
        <v>14</v>
      </c>
      <c r="R27" s="25"/>
      <c r="S27" s="25">
        <v>20</v>
      </c>
      <c r="T27" s="25"/>
      <c r="U27" s="25">
        <v>10</v>
      </c>
      <c r="V27" s="25">
        <v>30</v>
      </c>
      <c r="W27" s="25"/>
      <c r="X27" s="25">
        <v>3</v>
      </c>
      <c r="Y27" s="100">
        <f t="shared" si="1"/>
        <v>137</v>
      </c>
    </row>
    <row r="28" spans="1:25" ht="56.25" customHeight="1">
      <c r="A28" s="101" t="s">
        <v>399</v>
      </c>
      <c r="B28" s="28">
        <f t="shared" si="3"/>
        <v>27</v>
      </c>
      <c r="C28" s="102" t="s">
        <v>420</v>
      </c>
      <c r="D28" s="102" t="s">
        <v>125</v>
      </c>
      <c r="E28" s="102" t="s">
        <v>421</v>
      </c>
      <c r="F28" s="25">
        <v>10</v>
      </c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>
        <v>25</v>
      </c>
      <c r="R28" s="25"/>
      <c r="S28" s="25"/>
      <c r="T28" s="25"/>
      <c r="U28" s="25">
        <v>3</v>
      </c>
      <c r="V28" s="25">
        <v>5</v>
      </c>
      <c r="W28" s="25"/>
      <c r="X28" s="25"/>
      <c r="Y28" s="100">
        <f t="shared" si="1"/>
        <v>43</v>
      </c>
    </row>
    <row r="29" spans="1:25" ht="56.25" customHeight="1">
      <c r="A29" s="103" t="s">
        <v>399</v>
      </c>
      <c r="B29" s="28">
        <f t="shared" si="3"/>
        <v>28</v>
      </c>
      <c r="C29" s="104" t="s">
        <v>422</v>
      </c>
      <c r="D29" s="104" t="s">
        <v>125</v>
      </c>
      <c r="E29" s="104" t="s">
        <v>421</v>
      </c>
      <c r="F29" s="25">
        <v>10</v>
      </c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>
        <v>35</v>
      </c>
      <c r="R29" s="25"/>
      <c r="S29" s="25"/>
      <c r="T29" s="25"/>
      <c r="U29" s="25">
        <v>3</v>
      </c>
      <c r="V29" s="25">
        <v>5</v>
      </c>
      <c r="W29" s="25"/>
      <c r="X29" s="25"/>
      <c r="Y29" s="100">
        <f t="shared" si="1"/>
        <v>53</v>
      </c>
    </row>
    <row r="30" spans="1:25" ht="56.25" customHeight="1">
      <c r="A30" s="103" t="s">
        <v>399</v>
      </c>
      <c r="B30" s="28">
        <f t="shared" si="3"/>
        <v>29</v>
      </c>
      <c r="C30" s="104" t="s">
        <v>423</v>
      </c>
      <c r="D30" s="104" t="s">
        <v>125</v>
      </c>
      <c r="E30" s="104" t="s">
        <v>424</v>
      </c>
      <c r="F30" s="25">
        <v>5</v>
      </c>
      <c r="G30" s="25"/>
      <c r="H30" s="25"/>
      <c r="I30" s="25"/>
      <c r="J30" s="25">
        <v>5</v>
      </c>
      <c r="K30" s="25"/>
      <c r="L30" s="25"/>
      <c r="M30" s="25"/>
      <c r="N30" s="25"/>
      <c r="O30" s="25"/>
      <c r="P30" s="25"/>
      <c r="Q30" s="25">
        <v>8</v>
      </c>
      <c r="R30" s="25"/>
      <c r="S30" s="25"/>
      <c r="T30" s="25"/>
      <c r="U30" s="25"/>
      <c r="V30" s="25"/>
      <c r="W30" s="25"/>
      <c r="X30" s="25"/>
      <c r="Y30" s="100">
        <f t="shared" si="1"/>
        <v>18</v>
      </c>
    </row>
    <row r="31" spans="1:25" ht="56.25" customHeight="1">
      <c r="A31" s="101" t="s">
        <v>399</v>
      </c>
      <c r="B31" s="28">
        <f t="shared" si="3"/>
        <v>30</v>
      </c>
      <c r="C31" s="102" t="s">
        <v>425</v>
      </c>
      <c r="D31" s="102" t="s">
        <v>125</v>
      </c>
      <c r="E31" s="102" t="s">
        <v>424</v>
      </c>
      <c r="F31" s="25">
        <v>5</v>
      </c>
      <c r="G31" s="25"/>
      <c r="H31" s="25"/>
      <c r="I31" s="25"/>
      <c r="J31" s="25">
        <v>5</v>
      </c>
      <c r="K31" s="25"/>
      <c r="L31" s="25">
        <v>2</v>
      </c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100">
        <f t="shared" si="1"/>
        <v>12</v>
      </c>
    </row>
    <row r="32" spans="1:25" ht="56.25" customHeight="1">
      <c r="A32" s="103" t="s">
        <v>399</v>
      </c>
      <c r="B32" s="28">
        <f t="shared" si="3"/>
        <v>31</v>
      </c>
      <c r="C32" s="104" t="s">
        <v>426</v>
      </c>
      <c r="D32" s="104" t="s">
        <v>125</v>
      </c>
      <c r="E32" s="104" t="s">
        <v>424</v>
      </c>
      <c r="F32" s="25"/>
      <c r="G32" s="25"/>
      <c r="H32" s="25"/>
      <c r="I32" s="25"/>
      <c r="J32" s="25">
        <v>3</v>
      </c>
      <c r="K32" s="25"/>
      <c r="L32" s="25">
        <v>1</v>
      </c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00">
        <f t="shared" si="1"/>
        <v>4</v>
      </c>
    </row>
    <row r="33" spans="1:25" ht="56.25" customHeight="1">
      <c r="A33" s="105" t="s">
        <v>170</v>
      </c>
      <c r="B33" s="28">
        <f t="shared" si="3"/>
        <v>32</v>
      </c>
      <c r="C33" s="33" t="s">
        <v>427</v>
      </c>
      <c r="D33" s="33" t="s">
        <v>122</v>
      </c>
      <c r="E33" s="33" t="s">
        <v>428</v>
      </c>
      <c r="F33" s="25"/>
      <c r="G33" s="25">
        <v>1</v>
      </c>
      <c r="H33" s="25"/>
      <c r="I33" s="25"/>
      <c r="J33" s="25"/>
      <c r="K33" s="25"/>
      <c r="L33" s="25"/>
      <c r="M33" s="25">
        <v>1</v>
      </c>
      <c r="N33" s="25"/>
      <c r="O33" s="25"/>
      <c r="P33" s="25"/>
      <c r="Q33" s="25"/>
      <c r="R33" s="25"/>
      <c r="S33" s="25"/>
      <c r="T33" s="25"/>
      <c r="U33" s="25">
        <v>1</v>
      </c>
      <c r="V33" s="25"/>
      <c r="W33" s="25"/>
      <c r="X33" s="25"/>
      <c r="Y33" s="100">
        <f t="shared" si="1"/>
        <v>3</v>
      </c>
    </row>
    <row r="34" spans="1:25" ht="56.25" customHeight="1">
      <c r="A34" s="105" t="s">
        <v>170</v>
      </c>
      <c r="B34" s="28">
        <f t="shared" si="3"/>
        <v>33</v>
      </c>
      <c r="C34" s="33" t="s">
        <v>429</v>
      </c>
      <c r="D34" s="33" t="s">
        <v>125</v>
      </c>
      <c r="E34" s="102" t="s">
        <v>148</v>
      </c>
      <c r="F34" s="25"/>
      <c r="G34" s="25">
        <v>2</v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>
        <v>2</v>
      </c>
      <c r="S34" s="25"/>
      <c r="T34" s="25">
        <v>3</v>
      </c>
      <c r="U34" s="25">
        <v>3</v>
      </c>
      <c r="V34" s="25"/>
      <c r="W34" s="25"/>
      <c r="X34" s="25"/>
      <c r="Y34" s="100">
        <f t="shared" si="1"/>
        <v>10</v>
      </c>
    </row>
    <row r="35" spans="1:25" ht="56.25" customHeight="1">
      <c r="A35" s="99" t="s">
        <v>170</v>
      </c>
      <c r="B35" s="26">
        <f t="shared" si="3"/>
        <v>34</v>
      </c>
      <c r="C35" s="27" t="s">
        <v>430</v>
      </c>
      <c r="D35" s="27" t="s">
        <v>122</v>
      </c>
      <c r="E35" s="102" t="s">
        <v>148</v>
      </c>
      <c r="F35" s="25"/>
      <c r="G35" s="25"/>
      <c r="H35" s="25"/>
      <c r="I35" s="25"/>
      <c r="J35" s="25"/>
      <c r="K35" s="25">
        <v>1</v>
      </c>
      <c r="L35" s="25"/>
      <c r="M35" s="25"/>
      <c r="N35" s="25"/>
      <c r="O35" s="25"/>
      <c r="P35" s="25"/>
      <c r="Q35" s="25"/>
      <c r="R35" s="25"/>
      <c r="S35" s="25"/>
      <c r="T35" s="25"/>
      <c r="U35" s="25">
        <v>2</v>
      </c>
      <c r="V35" s="25">
        <v>2</v>
      </c>
      <c r="W35" s="25"/>
      <c r="X35" s="25"/>
      <c r="Y35" s="100">
        <f t="shared" si="1"/>
        <v>5</v>
      </c>
    </row>
    <row r="36" spans="1:25" ht="56.25" customHeight="1">
      <c r="A36" s="99" t="s">
        <v>170</v>
      </c>
      <c r="B36" s="26">
        <f t="shared" si="3"/>
        <v>35</v>
      </c>
      <c r="C36" s="27" t="s">
        <v>431</v>
      </c>
      <c r="D36" s="27" t="s">
        <v>122</v>
      </c>
      <c r="E36" s="102" t="s">
        <v>148</v>
      </c>
      <c r="F36" s="25"/>
      <c r="G36" s="25">
        <v>6</v>
      </c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>
        <v>4</v>
      </c>
      <c r="Y36" s="100">
        <f t="shared" si="1"/>
        <v>10</v>
      </c>
    </row>
    <row r="37" spans="1:25" ht="56.25" customHeight="1">
      <c r="A37" s="99" t="s">
        <v>170</v>
      </c>
      <c r="B37" s="26">
        <f t="shared" si="3"/>
        <v>36</v>
      </c>
      <c r="C37" s="27" t="s">
        <v>432</v>
      </c>
      <c r="D37" s="27" t="s">
        <v>125</v>
      </c>
      <c r="E37" s="102" t="s">
        <v>148</v>
      </c>
      <c r="F37" s="25"/>
      <c r="G37" s="25">
        <v>3</v>
      </c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>
        <v>2</v>
      </c>
      <c r="Y37" s="100">
        <f t="shared" si="1"/>
        <v>5</v>
      </c>
    </row>
    <row r="38" spans="1:25" ht="56.25" customHeight="1">
      <c r="A38" s="99" t="s">
        <v>170</v>
      </c>
      <c r="B38" s="26">
        <f t="shared" si="3"/>
        <v>37</v>
      </c>
      <c r="C38" s="27" t="s">
        <v>433</v>
      </c>
      <c r="D38" s="27" t="s">
        <v>434</v>
      </c>
      <c r="E38" s="27" t="s">
        <v>435</v>
      </c>
      <c r="F38" s="25"/>
      <c r="G38" s="25">
        <v>10</v>
      </c>
      <c r="H38" s="25"/>
      <c r="I38" s="25"/>
      <c r="J38" s="25"/>
      <c r="K38" s="25"/>
      <c r="L38" s="25"/>
      <c r="M38" s="25">
        <v>4</v>
      </c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100">
        <f t="shared" si="1"/>
        <v>14</v>
      </c>
    </row>
    <row r="39" spans="1:25" ht="15.75" customHeight="1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</row>
    <row r="40" spans="1:25" ht="15.75" customHeight="1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</row>
    <row r="41" spans="1:25" ht="15.75" customHeight="1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</row>
    <row r="42" spans="1:25" ht="15.75" customHeight="1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</row>
    <row r="43" spans="1:25" ht="15.75" customHeight="1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</row>
    <row r="44" spans="1:25" ht="15.75" customHeight="1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</row>
    <row r="45" spans="1:25" ht="15.75" customHeight="1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</row>
    <row r="46" spans="1:25" ht="15.75" customHeight="1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</row>
    <row r="47" spans="1:25" ht="15.75" customHeight="1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</row>
    <row r="48" spans="1:25" ht="15.75" customHeight="1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</row>
    <row r="49" spans="1:25" ht="15.75" customHeight="1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</row>
    <row r="50" spans="1:25" ht="15.75" customHeight="1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</row>
    <row r="51" spans="1:25" ht="15.75" customHeight="1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</row>
    <row r="52" spans="1:25" ht="15.75" customHeight="1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</row>
    <row r="53" spans="1:25" ht="15.75" customHeight="1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</row>
    <row r="54" spans="1:25" ht="15.75" customHeight="1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</row>
    <row r="55" spans="1:25" ht="15.75" customHeight="1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</row>
    <row r="56" spans="1:25" ht="15.75" customHeight="1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</row>
    <row r="57" spans="1:25" ht="15.75" customHeight="1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</row>
    <row r="58" spans="1:25" ht="15.75" customHeight="1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</row>
    <row r="59" spans="1:25" ht="15.75" customHeigh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</row>
    <row r="60" spans="1:25" ht="15.75" customHeigh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</row>
    <row r="61" spans="1:25" ht="15.75" customHeight="1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</row>
    <row r="62" spans="1:25" ht="15.75" customHeight="1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</row>
    <row r="63" spans="1:25" ht="15.75" customHeight="1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</row>
    <row r="64" spans="1:25" ht="15.75" customHeight="1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</row>
    <row r="65" spans="1:25" ht="15.75" customHeight="1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</row>
    <row r="66" spans="1:25" ht="15.75" customHeight="1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</row>
    <row r="67" spans="1:25" ht="15.75" customHeight="1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</row>
    <row r="68" spans="1:25" ht="15.75" customHeight="1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</row>
    <row r="69" spans="1:25" ht="15.75" customHeight="1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</row>
    <row r="70" spans="1:25" ht="15.75" customHeight="1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</row>
    <row r="71" spans="1:25" ht="15.75" customHeight="1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</row>
    <row r="72" spans="1:25" ht="15.75" customHeight="1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</row>
    <row r="73" spans="1:25" ht="15.75" customHeight="1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</row>
    <row r="74" spans="1:25" ht="15.75" customHeight="1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</row>
    <row r="75" spans="1:25" ht="15.75" customHeight="1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</row>
    <row r="76" spans="1:25" ht="15.75" customHeight="1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</row>
    <row r="77" spans="1:25" ht="15.75" customHeight="1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</row>
    <row r="78" spans="1:25" ht="15.75" customHeight="1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</row>
    <row r="79" spans="1:25" ht="15.75" customHeight="1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</row>
    <row r="80" spans="1:25" ht="15.75" customHeight="1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</row>
    <row r="81" spans="1:25" ht="15.75" customHeight="1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</row>
    <row r="82" spans="1:25" ht="15.75" customHeight="1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</row>
    <row r="83" spans="1:25" ht="15.75" customHeight="1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</row>
    <row r="84" spans="1:25" ht="15.75" customHeight="1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</row>
    <row r="85" spans="1:25" ht="15.75" customHeight="1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</row>
    <row r="86" spans="1:25" ht="15.75" customHeight="1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</row>
    <row r="87" spans="1:25" ht="15.75" customHeight="1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</row>
    <row r="88" spans="1:25" ht="15.75" customHeigh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</row>
    <row r="89" spans="1:25" ht="15.75" customHeigh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</row>
    <row r="90" spans="1:25" ht="15.75" customHeigh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</row>
    <row r="91" spans="1:25" ht="15.75" customHeigh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</row>
    <row r="92" spans="1:25" ht="15.75" customHeigh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</row>
    <row r="93" spans="1:25" ht="15.75" customHeigh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</row>
    <row r="94" spans="1:25" ht="15.75" customHeigh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</row>
    <row r="95" spans="1:25" ht="15.75" customHeigh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</row>
    <row r="96" spans="1:25" ht="15.75" customHeigh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</row>
    <row r="97" spans="1:25" ht="15.75" customHeigh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</row>
    <row r="98" spans="1:25" ht="15.75" customHeigh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</row>
    <row r="99" spans="1:25" ht="15.75" customHeigh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</row>
    <row r="100" spans="1:25" ht="15.75" customHeigh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</row>
    <row r="101" spans="1:25" ht="15.75" customHeigh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</row>
    <row r="102" spans="1:25" ht="15.75" customHeigh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</row>
    <row r="103" spans="1:25" ht="15.75" customHeigh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</row>
    <row r="104" spans="1:25" ht="15.75" customHeigh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</row>
    <row r="105" spans="1:25" ht="15.75" customHeigh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</row>
    <row r="106" spans="1:25" ht="15.75" customHeigh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</row>
    <row r="107" spans="1:25" ht="15.75" customHeigh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</row>
    <row r="108" spans="1:25" ht="15.75" customHeigh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</row>
    <row r="109" spans="1:25" ht="15.75" customHeigh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</row>
    <row r="110" spans="1:25" ht="15.75" customHeigh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</row>
    <row r="111" spans="1:25" ht="15.75" customHeigh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</row>
    <row r="112" spans="1:25" ht="15.75" customHeigh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</row>
    <row r="113" spans="1:25" ht="15.75" customHeigh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</row>
    <row r="114" spans="1:25" ht="15.75" customHeigh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</row>
    <row r="115" spans="1:25" ht="15.75" customHeigh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</row>
    <row r="116" spans="1:25" ht="15.75" customHeigh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</row>
    <row r="117" spans="1:25" ht="15.75" customHeigh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</row>
    <row r="118" spans="1:25" ht="15.75" customHeigh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</row>
    <row r="119" spans="1:25" ht="15.75" customHeigh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</row>
    <row r="120" spans="1:25" ht="15.75" customHeigh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</row>
    <row r="121" spans="1:25" ht="15.75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</row>
    <row r="122" spans="1:25" ht="15.75" customHeigh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</row>
    <row r="123" spans="1:25" ht="15.75" customHeigh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</row>
    <row r="124" spans="1:25" ht="15.75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</row>
    <row r="125" spans="1:25" ht="15.75" customHeigh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</row>
    <row r="126" spans="1:25" ht="15.75" customHeigh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</row>
    <row r="127" spans="1:25" ht="15.75" customHeigh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</row>
    <row r="128" spans="1:25" ht="15.75" customHeigh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</row>
    <row r="129" spans="1:25" ht="15.75" customHeigh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</row>
    <row r="130" spans="1:25" ht="15.75" customHeigh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</row>
    <row r="131" spans="1:25" ht="15.75" customHeigh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</row>
    <row r="132" spans="1:25" ht="15.75" customHeigh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</row>
    <row r="133" spans="1:25" ht="15.75" customHeigh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</row>
    <row r="134" spans="1:25" ht="15.75" customHeigh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</row>
    <row r="135" spans="1:25" ht="15.75" customHeigh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</row>
    <row r="136" spans="1:25" ht="15.75" customHeigh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</row>
    <row r="137" spans="1:25" ht="15.75" customHeigh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</row>
    <row r="138" spans="1:25" ht="15.75" customHeigh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</row>
    <row r="139" spans="1:25" ht="15.75" customHeigh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</row>
    <row r="140" spans="1:25" ht="15.75" customHeigh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</row>
    <row r="141" spans="1:25" ht="15.75" customHeigh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</row>
    <row r="142" spans="1:25" ht="15.75" customHeigh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</row>
    <row r="143" spans="1:25" ht="15.75" customHeigh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</row>
    <row r="144" spans="1:25" ht="15.75" customHeigh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</row>
    <row r="145" spans="1:25" ht="15.75" customHeigh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</row>
    <row r="146" spans="1:25" ht="15.75" customHeigh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</row>
    <row r="147" spans="1:25" ht="15.75" customHeigh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</row>
    <row r="148" spans="1:25" ht="15.75" customHeigh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</row>
    <row r="149" spans="1:25" ht="15.75" customHeigh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</row>
    <row r="150" spans="1:25" ht="15.75" customHeigh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</row>
    <row r="151" spans="1:25" ht="15.75" customHeigh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</row>
    <row r="152" spans="1:25" ht="15.75" customHeigh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</row>
    <row r="153" spans="1:25" ht="15.75" customHeigh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</row>
    <row r="154" spans="1:25" ht="15.75" customHeigh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</row>
    <row r="155" spans="1:25" ht="15.75" customHeigh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</row>
    <row r="156" spans="1:25" ht="15.75" customHeigh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</row>
    <row r="157" spans="1:25" ht="15.75" customHeigh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</row>
    <row r="158" spans="1:25" ht="15.75" customHeigh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</row>
    <row r="159" spans="1:25" ht="15.75" customHeigh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</row>
    <row r="160" spans="1:25" ht="15.75" customHeigh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ht="15.75" customHeigh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ht="15.75" customHeigh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</row>
    <row r="163" spans="1:25" ht="15.75" customHeigh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</row>
    <row r="164" spans="1:25" ht="15.75" customHeigh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</row>
    <row r="165" spans="1:25" ht="15.75" customHeigh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ht="15.75" customHeigh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ht="15.75" customHeigh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ht="15.75" customHeigh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ht="15.75" customHeigh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ht="15.75" customHeigh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ht="15.75" customHeigh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ht="15.75" customHeigh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ht="15.75" customHeigh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ht="15.75" customHeigh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ht="15.75" customHeigh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ht="15.75" customHeigh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ht="15.75" customHeigh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ht="15.75" customHeigh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ht="15.75" customHeigh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ht="15.75" customHeigh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ht="15.75" customHeigh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ht="15.75" customHeigh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ht="15.75" customHeigh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ht="15.75" customHeigh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ht="15.75" customHeigh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ht="15.75" customHeigh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ht="15.75" customHeigh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ht="15.75" customHeigh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ht="15.75" customHeigh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ht="15.75" customHeigh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ht="15.75" customHeigh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ht="15.75" customHeigh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ht="15.75" customHeigh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ht="15.75" customHeigh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ht="15.75" customHeigh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</row>
    <row r="196" spans="1:25" ht="15.75" customHeigh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</row>
    <row r="197" spans="1:25" ht="15.75" customHeigh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</row>
    <row r="198" spans="1:25" ht="15.75" customHeigh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</row>
    <row r="199" spans="1:25" ht="15.75" customHeigh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ht="15.75" customHeigh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</row>
    <row r="201" spans="1:25" ht="15.75" customHeigh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</row>
    <row r="202" spans="1:25" ht="15.75" customHeigh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</row>
    <row r="203" spans="1:25" ht="15.75" customHeigh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</row>
    <row r="204" spans="1:25" ht="15.75" customHeigh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</row>
    <row r="205" spans="1:25" ht="15.75" customHeigh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</row>
    <row r="206" spans="1:25" ht="15.75" customHeigh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</row>
    <row r="207" spans="1:25" ht="15.75" customHeigh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</row>
    <row r="208" spans="1:25" ht="15.75" customHeigh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</row>
    <row r="209" spans="1:25" ht="15.75" customHeigh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</row>
    <row r="210" spans="1:25" ht="15.75" customHeigh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</row>
    <row r="211" spans="1:25" ht="15.75" customHeight="1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</row>
    <row r="212" spans="1:25" ht="15.75" customHeight="1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</row>
    <row r="213" spans="1:25" ht="15.75" customHeight="1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</row>
    <row r="214" spans="1:25" ht="15.75" customHeight="1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</row>
    <row r="215" spans="1:25" ht="15.75" customHeight="1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</row>
    <row r="216" spans="1:25" ht="15.75" customHeight="1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</row>
    <row r="217" spans="1:25" ht="15.75" customHeight="1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</row>
    <row r="218" spans="1:25" ht="15.75" customHeight="1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</row>
    <row r="219" spans="1:25" ht="15.75" customHeight="1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</row>
    <row r="220" spans="1:25" ht="15.75" customHeight="1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</row>
    <row r="221" spans="1:25" ht="15.75" customHeight="1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</row>
    <row r="222" spans="1:25" ht="15.75" customHeight="1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</row>
    <row r="223" spans="1:25" ht="15.75" customHeigh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</row>
    <row r="224" spans="1:25" ht="15.75" customHeigh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</row>
    <row r="225" spans="1:25" ht="15.75" customHeigh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</row>
    <row r="226" spans="1:25" ht="15.75" customHeigh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</row>
    <row r="227" spans="1:25" ht="15.75" customHeigh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</row>
    <row r="228" spans="1:25" ht="15.75" customHeigh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</row>
    <row r="229" spans="1:25" ht="15.75" customHeigh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</row>
    <row r="230" spans="1:25" ht="15.75" customHeigh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</row>
    <row r="231" spans="1:25" ht="15.75" customHeigh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</row>
    <row r="232" spans="1:25" ht="15.75" customHeigh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</row>
    <row r="233" spans="1:25" ht="15.75" customHeigh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</row>
    <row r="234" spans="1:25" ht="15.75" customHeigh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</row>
    <row r="235" spans="1:25" ht="15.75" customHeigh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</row>
    <row r="236" spans="1:25" ht="15.75" customHeigh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</row>
    <row r="237" spans="1:25" ht="15.75" customHeigh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</row>
    <row r="238" spans="1:25" ht="15.75" customHeigh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</row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1:Y25" xr:uid="{00000000-0009-0000-0000-000005000000}"/>
  <phoneticPr fontId="37" type="noConversion"/>
  <conditionalFormatting sqref="Y2:Y38">
    <cfRule type="cellIs" dxfId="0" priority="1" operator="equal">
      <formula>0</formula>
    </cfRule>
  </conditionalFormatting>
  <pageMargins left="0.23622047244094491" right="0.23622047244094491" top="0.74803149606299213" bottom="0.74803149606299213" header="0" footer="0"/>
  <pageSetup paperSize="9" scale="48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D9E6FC"/>
  </sheetPr>
  <dimension ref="A1:F1000"/>
  <sheetViews>
    <sheetView workbookViewId="0"/>
  </sheetViews>
  <sheetFormatPr defaultColWidth="11.25" defaultRowHeight="15" customHeight="1"/>
  <cols>
    <col min="1" max="1" width="9.5" customWidth="1"/>
    <col min="2" max="2" width="6.75" customWidth="1"/>
    <col min="3" max="3" width="18.125" customWidth="1"/>
    <col min="4" max="4" width="6.5" customWidth="1"/>
    <col min="5" max="5" width="38.5" customWidth="1"/>
    <col min="6" max="6" width="5.75" customWidth="1"/>
    <col min="7" max="26" width="8.75" customWidth="1"/>
  </cols>
  <sheetData>
    <row r="1" spans="1:6" ht="15.75" customHeight="1">
      <c r="A1" s="108" t="s">
        <v>95</v>
      </c>
      <c r="B1" s="109" t="s">
        <v>0</v>
      </c>
      <c r="C1" s="110" t="s">
        <v>96</v>
      </c>
      <c r="D1" s="110" t="s">
        <v>97</v>
      </c>
      <c r="E1" s="110" t="s">
        <v>98</v>
      </c>
      <c r="F1" s="111" t="s">
        <v>436</v>
      </c>
    </row>
    <row r="2" spans="1:6" ht="30" customHeight="1">
      <c r="A2" s="112" t="s">
        <v>131</v>
      </c>
      <c r="B2" s="113">
        <f t="shared" ref="B2:B4" si="0">ROW()-1</f>
        <v>1</v>
      </c>
      <c r="C2" s="114" t="s">
        <v>132</v>
      </c>
      <c r="D2" s="113" t="s">
        <v>133</v>
      </c>
      <c r="E2" s="115" t="s">
        <v>134</v>
      </c>
      <c r="F2" s="116">
        <v>50</v>
      </c>
    </row>
    <row r="3" spans="1:6" ht="30" customHeight="1">
      <c r="A3" s="112" t="s">
        <v>131</v>
      </c>
      <c r="B3" s="113">
        <f t="shared" si="0"/>
        <v>2</v>
      </c>
      <c r="C3" s="114" t="s">
        <v>437</v>
      </c>
      <c r="D3" s="113" t="s">
        <v>133</v>
      </c>
      <c r="E3" s="115" t="s">
        <v>134</v>
      </c>
      <c r="F3" s="116">
        <v>50</v>
      </c>
    </row>
    <row r="4" spans="1:6" ht="30" customHeight="1">
      <c r="A4" s="112" t="s">
        <v>131</v>
      </c>
      <c r="B4" s="113">
        <f t="shared" si="0"/>
        <v>3</v>
      </c>
      <c r="C4" s="114" t="s">
        <v>438</v>
      </c>
      <c r="D4" s="113" t="s">
        <v>133</v>
      </c>
      <c r="E4" s="115" t="s">
        <v>134</v>
      </c>
      <c r="F4" s="116">
        <v>50</v>
      </c>
    </row>
    <row r="5" spans="1:6" ht="30" customHeight="1"/>
    <row r="6" spans="1:6" ht="30" customHeight="1"/>
    <row r="7" spans="1:6" ht="30" customHeight="1"/>
    <row r="8" spans="1:6" ht="30" customHeight="1"/>
    <row r="9" spans="1:6" ht="30" customHeight="1"/>
    <row r="10" spans="1:6" ht="30" customHeight="1"/>
    <row r="11" spans="1:6" ht="30" customHeight="1"/>
    <row r="12" spans="1:6" ht="30" customHeight="1"/>
    <row r="13" spans="1:6" ht="30" customHeight="1"/>
    <row r="14" spans="1:6" ht="30" customHeight="1"/>
    <row r="15" spans="1:6" ht="30" customHeight="1"/>
    <row r="16" spans="1:6" ht="30" customHeight="1"/>
    <row r="17" ht="30" customHeight="1"/>
    <row r="18" ht="30" customHeight="1"/>
    <row r="19" ht="30" customHeight="1"/>
    <row r="20" ht="30" customHeight="1"/>
    <row r="21" ht="30" customHeight="1"/>
    <row r="22" ht="30" customHeight="1"/>
    <row r="23" ht="30" customHeight="1"/>
    <row r="24" ht="30" customHeight="1"/>
    <row r="25" ht="30" customHeight="1"/>
    <row r="26" ht="30" customHeight="1"/>
    <row r="27" ht="30" customHeight="1"/>
    <row r="28" ht="30" customHeight="1"/>
    <row r="29" ht="30" customHeight="1"/>
    <row r="30" ht="30" customHeight="1"/>
    <row r="31" ht="30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37" type="noConversion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F7F7F"/>
  </sheetPr>
  <dimension ref="A1:Z1000"/>
  <sheetViews>
    <sheetView workbookViewId="0"/>
  </sheetViews>
  <sheetFormatPr defaultColWidth="11.25" defaultRowHeight="15" customHeight="1"/>
  <cols>
    <col min="1" max="1" width="4.125" customWidth="1"/>
    <col min="2" max="2" width="14.375" customWidth="1"/>
    <col min="3" max="3" width="4.125" customWidth="1"/>
    <col min="4" max="4" width="22.375" customWidth="1"/>
    <col min="5" max="24" width="4.125" customWidth="1"/>
    <col min="25" max="26" width="8.75" customWidth="1"/>
  </cols>
  <sheetData>
    <row r="1" spans="1:26" ht="108" customHeight="1">
      <c r="A1" s="117" t="s">
        <v>0</v>
      </c>
      <c r="B1" s="118" t="s">
        <v>96</v>
      </c>
      <c r="C1" s="118" t="s">
        <v>97</v>
      </c>
      <c r="D1" s="118" t="s">
        <v>439</v>
      </c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ht="16.5" customHeight="1">
      <c r="A2" s="120">
        <f t="shared" ref="A2:A17" si="0">ROW()-1</f>
        <v>1</v>
      </c>
      <c r="B2" s="121" t="s">
        <v>440</v>
      </c>
      <c r="C2" s="120" t="s">
        <v>133</v>
      </c>
      <c r="D2" s="122" t="s">
        <v>441</v>
      </c>
    </row>
    <row r="3" spans="1:26" ht="16.5" customHeight="1">
      <c r="A3" s="120">
        <f t="shared" si="0"/>
        <v>2</v>
      </c>
      <c r="B3" s="121" t="s">
        <v>442</v>
      </c>
      <c r="C3" s="120" t="s">
        <v>133</v>
      </c>
      <c r="D3" s="122" t="s">
        <v>441</v>
      </c>
    </row>
    <row r="4" spans="1:26" ht="16.5" customHeight="1">
      <c r="A4" s="120">
        <f t="shared" si="0"/>
        <v>3</v>
      </c>
      <c r="B4" s="121" t="s">
        <v>443</v>
      </c>
      <c r="C4" s="120" t="s">
        <v>133</v>
      </c>
      <c r="D4" s="122" t="s">
        <v>441</v>
      </c>
    </row>
    <row r="5" spans="1:26" ht="16.5" customHeight="1">
      <c r="A5" s="120">
        <f t="shared" si="0"/>
        <v>4</v>
      </c>
      <c r="B5" s="121" t="s">
        <v>444</v>
      </c>
      <c r="C5" s="120" t="s">
        <v>173</v>
      </c>
      <c r="D5" s="123"/>
    </row>
    <row r="6" spans="1:26" ht="16.5" customHeight="1">
      <c r="A6" s="120">
        <f t="shared" si="0"/>
        <v>5</v>
      </c>
      <c r="B6" s="121" t="s">
        <v>132</v>
      </c>
      <c r="C6" s="120" t="s">
        <v>133</v>
      </c>
      <c r="D6" s="123" t="s">
        <v>445</v>
      </c>
    </row>
    <row r="7" spans="1:26" ht="16.5" customHeight="1">
      <c r="A7" s="120">
        <f t="shared" si="0"/>
        <v>6</v>
      </c>
      <c r="B7" s="121" t="s">
        <v>132</v>
      </c>
      <c r="C7" s="120" t="s">
        <v>133</v>
      </c>
      <c r="D7" s="123" t="s">
        <v>134</v>
      </c>
    </row>
    <row r="8" spans="1:26" ht="16.5" customHeight="1">
      <c r="A8" s="120">
        <f t="shared" si="0"/>
        <v>7</v>
      </c>
      <c r="B8" s="121" t="s">
        <v>437</v>
      </c>
      <c r="C8" s="120" t="s">
        <v>133</v>
      </c>
      <c r="D8" s="123" t="s">
        <v>445</v>
      </c>
    </row>
    <row r="9" spans="1:26" ht="16.5" customHeight="1">
      <c r="A9" s="120">
        <f t="shared" si="0"/>
        <v>8</v>
      </c>
      <c r="B9" s="121" t="s">
        <v>437</v>
      </c>
      <c r="C9" s="120" t="s">
        <v>133</v>
      </c>
      <c r="D9" s="123" t="s">
        <v>134</v>
      </c>
    </row>
    <row r="10" spans="1:26" ht="16.5" customHeight="1">
      <c r="A10" s="120">
        <f t="shared" si="0"/>
        <v>9</v>
      </c>
      <c r="B10" s="121" t="s">
        <v>438</v>
      </c>
      <c r="C10" s="120" t="s">
        <v>133</v>
      </c>
      <c r="D10" s="123" t="s">
        <v>445</v>
      </c>
    </row>
    <row r="11" spans="1:26" ht="16.5" customHeight="1">
      <c r="A11" s="120">
        <f t="shared" si="0"/>
        <v>10</v>
      </c>
      <c r="B11" s="121" t="s">
        <v>438</v>
      </c>
      <c r="C11" s="120" t="s">
        <v>133</v>
      </c>
      <c r="D11" s="123" t="s">
        <v>134</v>
      </c>
    </row>
    <row r="12" spans="1:26" ht="16.5" customHeight="1">
      <c r="A12" s="120">
        <f t="shared" si="0"/>
        <v>11</v>
      </c>
      <c r="B12" s="121" t="s">
        <v>446</v>
      </c>
      <c r="C12" s="120" t="s">
        <v>137</v>
      </c>
      <c r="D12" s="124"/>
    </row>
    <row r="13" spans="1:26" ht="16.5" customHeight="1">
      <c r="A13" s="120">
        <f t="shared" si="0"/>
        <v>12</v>
      </c>
      <c r="B13" s="121" t="s">
        <v>447</v>
      </c>
      <c r="C13" s="120" t="s">
        <v>352</v>
      </c>
      <c r="D13" s="122" t="s">
        <v>441</v>
      </c>
    </row>
    <row r="14" spans="1:26" ht="16.5" customHeight="1">
      <c r="A14" s="120">
        <f t="shared" si="0"/>
        <v>13</v>
      </c>
      <c r="B14" s="121" t="s">
        <v>448</v>
      </c>
      <c r="C14" s="120" t="s">
        <v>449</v>
      </c>
      <c r="D14" s="124"/>
    </row>
    <row r="15" spans="1:26" ht="16.5" customHeight="1">
      <c r="A15" s="120">
        <f t="shared" si="0"/>
        <v>14</v>
      </c>
      <c r="B15" s="121" t="s">
        <v>450</v>
      </c>
      <c r="C15" s="120" t="s">
        <v>449</v>
      </c>
      <c r="D15" s="124"/>
    </row>
    <row r="16" spans="1:26" ht="16.5" customHeight="1">
      <c r="A16" s="120">
        <f t="shared" si="0"/>
        <v>15</v>
      </c>
      <c r="B16" s="121" t="s">
        <v>451</v>
      </c>
      <c r="C16" s="120" t="s">
        <v>449</v>
      </c>
      <c r="D16" s="124"/>
    </row>
    <row r="17" spans="1:4" ht="16.5" customHeight="1">
      <c r="A17" s="120">
        <f t="shared" si="0"/>
        <v>16</v>
      </c>
      <c r="B17" s="121" t="s">
        <v>452</v>
      </c>
      <c r="C17" s="120" t="s">
        <v>449</v>
      </c>
      <c r="D17" s="124"/>
    </row>
    <row r="18" spans="1:4" ht="16.5" customHeight="1"/>
    <row r="19" spans="1:4" ht="16.5" customHeight="1"/>
    <row r="20" spans="1:4" ht="16.5" customHeight="1"/>
    <row r="21" spans="1:4" ht="16.5" customHeight="1"/>
    <row r="22" spans="1:4" ht="16.5" customHeight="1"/>
    <row r="23" spans="1:4" ht="16.5" customHeight="1"/>
    <row r="24" spans="1:4" ht="16.5" customHeight="1"/>
    <row r="25" spans="1:4" ht="16.5" customHeight="1"/>
    <row r="26" spans="1:4" ht="16.5" customHeight="1"/>
    <row r="27" spans="1:4" ht="16.5" customHeight="1"/>
    <row r="28" spans="1:4" ht="16.5" customHeight="1"/>
    <row r="29" spans="1:4" ht="16.5" customHeight="1"/>
    <row r="30" spans="1:4" ht="16.5" customHeight="1"/>
    <row r="31" spans="1:4" ht="16.5" customHeight="1"/>
    <row r="32" spans="1:4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37" type="noConversion"/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具名範圍</vt:lpstr>
      </vt:variant>
      <vt:variant>
        <vt:i4>8</vt:i4>
      </vt:variant>
    </vt:vector>
  </HeadingPairs>
  <TitlesOfParts>
    <vt:vector size="18" baseType="lpstr">
      <vt:lpstr>捐贈流程</vt:lpstr>
      <vt:lpstr>捐贈地址</vt:lpstr>
      <vt:lpstr>文具</vt:lpstr>
      <vt:lpstr>日用品</vt:lpstr>
      <vt:lpstr>3C用品</vt:lpstr>
      <vt:lpstr>傢俱與修繕</vt:lpstr>
      <vt:lpstr>運動與娛樂</vt:lpstr>
      <vt:lpstr>專案合作</vt:lpstr>
      <vt:lpstr>專案需求</vt:lpstr>
      <vt:lpstr>工作表2</vt:lpstr>
      <vt:lpstr>文具!Print_Area</vt:lpstr>
      <vt:lpstr>日用品!Print_Area</vt:lpstr>
      <vt:lpstr>捐贈流程!Print_Area</vt:lpstr>
      <vt:lpstr>'3C用品'!Print_Titles</vt:lpstr>
      <vt:lpstr>文具!Print_Titles</vt:lpstr>
      <vt:lpstr>日用品!Print_Titles</vt:lpstr>
      <vt:lpstr>傢俱與修繕!Print_Titles</vt:lpstr>
      <vt:lpstr>運動與娛樂!Print_Titles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boyo</dc:creator>
  <cp:lastModifiedBy>博幼資訊組01</cp:lastModifiedBy>
  <cp:lastPrinted>2024-09-11T06:29:41Z</cp:lastPrinted>
  <dcterms:modified xsi:type="dcterms:W3CDTF">2024-11-12T08:31:29Z</dcterms:modified>
</cp:coreProperties>
</file>